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1023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G16" i="2" l="1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DY6" i="2" l="1"/>
  <c r="DZ6" i="2"/>
  <c r="EA6" i="2"/>
  <c r="EB6" i="2"/>
  <c r="EC6" i="2"/>
  <c r="ED6" i="2"/>
  <c r="EE6" i="2"/>
  <c r="EF6" i="2"/>
  <c r="EG6" i="2"/>
  <c r="EH6" i="2"/>
  <c r="EI6" i="2"/>
  <c r="DY7" i="2"/>
  <c r="DZ7" i="2"/>
  <c r="EA7" i="2"/>
  <c r="EB7" i="2"/>
  <c r="EC7" i="2"/>
  <c r="ED7" i="2"/>
  <c r="EE7" i="2"/>
  <c r="EF7" i="2"/>
  <c r="EG7" i="2"/>
  <c r="EH7" i="2"/>
  <c r="EI7" i="2"/>
  <c r="DY8" i="2"/>
  <c r="DZ8" i="2"/>
  <c r="EA8" i="2"/>
  <c r="EB8" i="2"/>
  <c r="EC8" i="2"/>
  <c r="ED8" i="2"/>
  <c r="EE8" i="2"/>
  <c r="EF8" i="2"/>
  <c r="EG8" i="2"/>
  <c r="EH8" i="2"/>
  <c r="EI8" i="2"/>
  <c r="DY9" i="2"/>
  <c r="DZ9" i="2"/>
  <c r="EA9" i="2"/>
  <c r="EB9" i="2"/>
  <c r="EC9" i="2"/>
  <c r="ED9" i="2"/>
  <c r="EE9" i="2"/>
  <c r="EF9" i="2"/>
  <c r="EG9" i="2"/>
  <c r="EH9" i="2"/>
  <c r="EI9" i="2"/>
  <c r="DY10" i="2"/>
  <c r="DZ10" i="2"/>
  <c r="EA10" i="2"/>
  <c r="EB10" i="2"/>
  <c r="EC10" i="2"/>
  <c r="ED10" i="2"/>
  <c r="EE10" i="2"/>
  <c r="EF10" i="2"/>
  <c r="EG10" i="2"/>
  <c r="EH10" i="2"/>
  <c r="EI10" i="2"/>
  <c r="DY11" i="2"/>
  <c r="DZ11" i="2"/>
  <c r="EA11" i="2"/>
  <c r="EB11" i="2"/>
  <c r="EC11" i="2"/>
  <c r="ED11" i="2"/>
  <c r="EE11" i="2"/>
  <c r="EF11" i="2"/>
  <c r="EG11" i="2"/>
  <c r="EH11" i="2"/>
  <c r="EI11" i="2"/>
  <c r="DY12" i="2"/>
  <c r="DZ12" i="2"/>
  <c r="EA12" i="2"/>
  <c r="EB12" i="2"/>
  <c r="EC12" i="2"/>
  <c r="ED12" i="2"/>
  <c r="EE12" i="2"/>
  <c r="EF12" i="2"/>
  <c r="EG12" i="2"/>
  <c r="EH12" i="2"/>
  <c r="EI12" i="2"/>
  <c r="DY13" i="2"/>
  <c r="DZ13" i="2"/>
  <c r="EA13" i="2"/>
  <c r="EB13" i="2"/>
  <c r="EC13" i="2"/>
  <c r="ED13" i="2"/>
  <c r="EE13" i="2"/>
  <c r="EF13" i="2"/>
  <c r="EG13" i="2"/>
  <c r="EH13" i="2"/>
  <c r="EI13" i="2"/>
  <c r="DY14" i="2"/>
  <c r="DZ14" i="2"/>
  <c r="EA14" i="2"/>
  <c r="EB14" i="2"/>
  <c r="EC14" i="2"/>
  <c r="ED14" i="2"/>
  <c r="EE14" i="2"/>
  <c r="EF14" i="2"/>
  <c r="EG14" i="2"/>
  <c r="EH14" i="2"/>
  <c r="EI14" i="2"/>
  <c r="DY15" i="2"/>
  <c r="DZ15" i="2"/>
  <c r="EA15" i="2"/>
  <c r="EB15" i="2"/>
  <c r="EC15" i="2"/>
  <c r="ED15" i="2"/>
  <c r="EE15" i="2"/>
  <c r="EF15" i="2"/>
  <c r="EG15" i="2"/>
  <c r="EH15" i="2"/>
  <c r="EI15" i="2"/>
  <c r="ED16" i="2"/>
  <c r="EE16" i="2"/>
  <c r="EF16" i="2"/>
  <c r="EG16" i="2"/>
  <c r="EH16" i="2"/>
  <c r="EI16" i="2"/>
  <c r="DX15" i="2"/>
  <c r="DX14" i="2"/>
  <c r="DX13" i="2"/>
  <c r="DX12" i="2"/>
  <c r="DX11" i="2"/>
  <c r="DX10" i="2"/>
  <c r="DX9" i="2"/>
  <c r="DX8" i="2"/>
  <c r="DX7" i="2"/>
  <c r="DX6" i="2"/>
  <c r="EI19" i="2" l="1"/>
  <c r="EE19" i="2"/>
  <c r="EA19" i="2"/>
  <c r="EH19" i="2"/>
  <c r="ED19" i="2"/>
  <c r="DZ19" i="2"/>
  <c r="EF19" i="2"/>
  <c r="EB19" i="2"/>
  <c r="EG19" i="2"/>
  <c r="DY19" i="2"/>
  <c r="EC19" i="2"/>
  <c r="DX19" i="2"/>
  <c r="DS15" i="2"/>
  <c r="DT15" i="2"/>
  <c r="DU15" i="2"/>
  <c r="DV15" i="2"/>
  <c r="DW15" i="2"/>
  <c r="DS14" i="2"/>
  <c r="DT14" i="2"/>
  <c r="DU14" i="2"/>
  <c r="DV14" i="2"/>
  <c r="DW14" i="2"/>
  <c r="DS13" i="2"/>
  <c r="DT13" i="2"/>
  <c r="DU13" i="2"/>
  <c r="DV13" i="2"/>
  <c r="DW13" i="2"/>
  <c r="DS12" i="2"/>
  <c r="DT12" i="2"/>
  <c r="DU12" i="2"/>
  <c r="DV12" i="2"/>
  <c r="DW12" i="2"/>
  <c r="DS11" i="2"/>
  <c r="DT11" i="2"/>
  <c r="DU11" i="2"/>
  <c r="DV11" i="2"/>
  <c r="DW11" i="2"/>
  <c r="DS10" i="2"/>
  <c r="DT10" i="2"/>
  <c r="DU10" i="2"/>
  <c r="DV10" i="2"/>
  <c r="DW10" i="2"/>
  <c r="DS9" i="2"/>
  <c r="DT9" i="2"/>
  <c r="DU9" i="2"/>
  <c r="DV9" i="2"/>
  <c r="DW9" i="2"/>
  <c r="DS8" i="2"/>
  <c r="DT8" i="2"/>
  <c r="DU8" i="2"/>
  <c r="DV8" i="2"/>
  <c r="DW8" i="2"/>
  <c r="DS7" i="2"/>
  <c r="DT7" i="2"/>
  <c r="DU7" i="2"/>
  <c r="DV7" i="2"/>
  <c r="DW7" i="2"/>
  <c r="DS6" i="2"/>
  <c r="DT6" i="2"/>
  <c r="DU6" i="2"/>
  <c r="DV6" i="2"/>
  <c r="DW6" i="2"/>
  <c r="DR15" i="2"/>
  <c r="DR14" i="2"/>
  <c r="DR13" i="2"/>
  <c r="DR12" i="2"/>
  <c r="DR11" i="2"/>
  <c r="DR10" i="2"/>
  <c r="DR9" i="2"/>
  <c r="DR8" i="2"/>
  <c r="DR7" i="2"/>
  <c r="DR6" i="2"/>
  <c r="DU19" i="2" l="1"/>
  <c r="DW19" i="2"/>
  <c r="DT19" i="2"/>
  <c r="DS19" i="2"/>
  <c r="DR19" i="2"/>
  <c r="DV19" i="2"/>
  <c r="DM15" i="2"/>
  <c r="DN15" i="2"/>
  <c r="DO15" i="2"/>
  <c r="DP15" i="2"/>
  <c r="DQ15" i="2"/>
  <c r="DM14" i="2"/>
  <c r="DN14" i="2"/>
  <c r="DO14" i="2"/>
  <c r="DP14" i="2"/>
  <c r="DQ14" i="2"/>
  <c r="DM13" i="2"/>
  <c r="DN13" i="2"/>
  <c r="DO13" i="2"/>
  <c r="DP13" i="2"/>
  <c r="DQ13" i="2"/>
  <c r="DM12" i="2"/>
  <c r="DN12" i="2"/>
  <c r="DO12" i="2"/>
  <c r="DP12" i="2"/>
  <c r="DQ12" i="2"/>
  <c r="DM11" i="2"/>
  <c r="DN11" i="2"/>
  <c r="DO11" i="2"/>
  <c r="DP11" i="2"/>
  <c r="DQ11" i="2"/>
  <c r="DL15" i="2"/>
  <c r="DL14" i="2"/>
  <c r="DL13" i="2"/>
  <c r="DL12" i="2"/>
  <c r="DL11" i="2"/>
  <c r="DM10" i="2"/>
  <c r="DN10" i="2"/>
  <c r="DO10" i="2"/>
  <c r="DP10" i="2"/>
  <c r="DQ10" i="2"/>
  <c r="DL10" i="2"/>
  <c r="DN9" i="2"/>
  <c r="DO9" i="2"/>
  <c r="DP9" i="2"/>
  <c r="DQ9" i="2"/>
  <c r="DN8" i="2"/>
  <c r="DO8" i="2"/>
  <c r="DP8" i="2"/>
  <c r="DQ8" i="2"/>
  <c r="DN7" i="2"/>
  <c r="DO7" i="2"/>
  <c r="DP7" i="2"/>
  <c r="DQ7" i="2"/>
  <c r="DN6" i="2"/>
  <c r="DO6" i="2"/>
  <c r="DP6" i="2"/>
  <c r="DQ6" i="2"/>
  <c r="DM9" i="2"/>
  <c r="DM8" i="2"/>
  <c r="DM7" i="2"/>
  <c r="DM6" i="2"/>
  <c r="DL9" i="2"/>
  <c r="DL8" i="2"/>
  <c r="DL7" i="2"/>
  <c r="DL6" i="2"/>
  <c r="DP19" i="2" l="1"/>
  <c r="DO19" i="2"/>
  <c r="DN19" i="2"/>
  <c r="DL19" i="2"/>
  <c r="DQ19" i="2"/>
  <c r="DM19" i="2"/>
  <c r="DG6" i="2"/>
  <c r="DE8" i="2"/>
  <c r="DF6" i="2"/>
  <c r="CT6" i="2" l="1"/>
  <c r="CU6" i="2"/>
  <c r="CV6" i="2"/>
  <c r="CW6" i="2"/>
  <c r="CX6" i="2"/>
  <c r="CY6" i="2"/>
  <c r="CZ6" i="2"/>
  <c r="CS7" i="2"/>
  <c r="CT7" i="2"/>
  <c r="CU7" i="2"/>
  <c r="CV7" i="2"/>
  <c r="CW7" i="2"/>
  <c r="CX7" i="2"/>
  <c r="CY7" i="2"/>
  <c r="CS8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DH6" i="2"/>
  <c r="DI6" i="2"/>
  <c r="DJ6" i="2"/>
  <c r="DK6" i="2"/>
  <c r="DE7" i="2"/>
  <c r="DF7" i="2"/>
  <c r="DG7" i="2"/>
  <c r="DH7" i="2"/>
  <c r="DI7" i="2"/>
  <c r="DJ7" i="2"/>
  <c r="DK7" i="2"/>
  <c r="DF8" i="2"/>
  <c r="DG8" i="2"/>
  <c r="DH8" i="2"/>
  <c r="DI8" i="2"/>
  <c r="DJ8" i="2"/>
  <c r="DK8" i="2"/>
  <c r="DE9" i="2"/>
  <c r="DF9" i="2"/>
  <c r="DG9" i="2"/>
  <c r="DH9" i="2"/>
  <c r="DI9" i="2"/>
  <c r="DJ9" i="2"/>
  <c r="DK9" i="2"/>
  <c r="DE10" i="2"/>
  <c r="DF10" i="2"/>
  <c r="DG10" i="2"/>
  <c r="DH10" i="2"/>
  <c r="DI10" i="2"/>
  <c r="DJ10" i="2"/>
  <c r="DK10" i="2"/>
  <c r="DE11" i="2"/>
  <c r="DF11" i="2"/>
  <c r="DG11" i="2"/>
  <c r="DH11" i="2"/>
  <c r="DI11" i="2"/>
  <c r="DJ11" i="2"/>
  <c r="DK11" i="2"/>
  <c r="DE12" i="2"/>
  <c r="DF12" i="2"/>
  <c r="DG12" i="2"/>
  <c r="DH12" i="2"/>
  <c r="DI12" i="2"/>
  <c r="DJ12" i="2"/>
  <c r="DK12" i="2"/>
  <c r="DE13" i="2"/>
  <c r="DF13" i="2"/>
  <c r="DG13" i="2"/>
  <c r="DH13" i="2"/>
  <c r="DI13" i="2"/>
  <c r="DJ13" i="2"/>
  <c r="DK13" i="2"/>
  <c r="DE14" i="2"/>
  <c r="DF14" i="2"/>
  <c r="DG14" i="2"/>
  <c r="DH14" i="2"/>
  <c r="DI14" i="2"/>
  <c r="DJ14" i="2"/>
  <c r="DK14" i="2"/>
  <c r="DE15" i="2"/>
  <c r="DF15" i="2"/>
  <c r="DG15" i="2"/>
  <c r="DH15" i="2"/>
  <c r="DI15" i="2"/>
  <c r="DJ15" i="2"/>
  <c r="DK15" i="2"/>
  <c r="DA6" i="2"/>
  <c r="DB6" i="2"/>
  <c r="DC6" i="2"/>
  <c r="DD6" i="2"/>
  <c r="CZ7" i="2"/>
  <c r="DA7" i="2"/>
  <c r="DB7" i="2"/>
  <c r="DC7" i="2"/>
  <c r="CZ8" i="2"/>
  <c r="DA8" i="2"/>
  <c r="DB8" i="2"/>
  <c r="DC8" i="2"/>
  <c r="CZ9" i="2"/>
  <c r="DA9" i="2"/>
  <c r="DB9" i="2"/>
  <c r="DC9" i="2"/>
  <c r="CZ10" i="2"/>
  <c r="DA10" i="2"/>
  <c r="DB10" i="2"/>
  <c r="DC10" i="2"/>
  <c r="CZ11" i="2"/>
  <c r="DA11" i="2"/>
  <c r="DB11" i="2"/>
  <c r="DC11" i="2"/>
  <c r="CZ12" i="2"/>
  <c r="DA12" i="2"/>
  <c r="DB12" i="2"/>
  <c r="DC12" i="2"/>
  <c r="CZ13" i="2"/>
  <c r="DA13" i="2"/>
  <c r="DB13" i="2"/>
  <c r="DC13" i="2"/>
  <c r="CZ14" i="2"/>
  <c r="DA14" i="2"/>
  <c r="DB14" i="2"/>
  <c r="DC14" i="2"/>
  <c r="CZ15" i="2"/>
  <c r="DA15" i="2"/>
  <c r="DB15" i="2"/>
  <c r="DC15" i="2"/>
  <c r="DD15" i="2"/>
  <c r="DD14" i="2"/>
  <c r="DD13" i="2"/>
  <c r="DD12" i="2"/>
  <c r="DD11" i="2"/>
  <c r="DD10" i="2"/>
  <c r="DD9" i="2"/>
  <c r="DD8" i="2"/>
  <c r="DD7" i="2"/>
  <c r="DE6" i="2"/>
  <c r="DE19" i="2" l="1"/>
  <c r="DD19" i="2"/>
  <c r="DB19" i="2"/>
  <c r="DH19" i="2"/>
  <c r="CW19" i="2"/>
  <c r="DA19" i="2"/>
  <c r="DK19" i="2"/>
  <c r="DG19" i="2"/>
  <c r="CV19" i="2"/>
  <c r="CZ19" i="2"/>
  <c r="DJ19" i="2"/>
  <c r="DF19" i="2"/>
  <c r="CY19" i="2"/>
  <c r="CU19" i="2"/>
  <c r="DC19" i="2"/>
  <c r="DI19" i="2"/>
  <c r="CX19" i="2"/>
  <c r="CT19" i="2"/>
  <c r="CS6" i="2"/>
  <c r="CS19" i="2" s="1"/>
  <c r="CO6" i="2"/>
  <c r="CH6" i="2"/>
  <c r="CP6" i="2"/>
  <c r="CO7" i="2"/>
  <c r="CO8" i="2"/>
  <c r="CO9" i="2"/>
  <c r="CO10" i="2"/>
  <c r="CO11" i="2"/>
  <c r="CO12" i="2"/>
  <c r="CO13" i="2"/>
  <c r="CO14" i="2"/>
  <c r="CO15" i="2"/>
  <c r="CL14" i="2"/>
  <c r="CR14" i="2"/>
  <c r="CR6" i="2"/>
  <c r="CQ14" i="2"/>
  <c r="CQ6" i="2"/>
  <c r="CP14" i="2"/>
  <c r="CN14" i="2"/>
  <c r="CN6" i="2"/>
  <c r="CM14" i="2"/>
  <c r="CM6" i="2"/>
  <c r="CL6" i="2"/>
  <c r="CK14" i="2"/>
  <c r="CK6" i="2"/>
  <c r="CJ14" i="2"/>
  <c r="CJ6" i="2"/>
  <c r="CI14" i="2"/>
  <c r="CI6" i="2"/>
  <c r="CH14" i="2"/>
  <c r="CG14" i="2"/>
  <c r="CR15" i="2"/>
  <c r="CQ15" i="2"/>
  <c r="CP15" i="2"/>
  <c r="CN15" i="2"/>
  <c r="CM15" i="2"/>
  <c r="CL15" i="2"/>
  <c r="CK15" i="2"/>
  <c r="CJ15" i="2"/>
  <c r="CI15" i="2"/>
  <c r="CH15" i="2"/>
  <c r="CG15" i="2"/>
  <c r="CR13" i="2"/>
  <c r="CQ13" i="2"/>
  <c r="CP13" i="2"/>
  <c r="CN13" i="2"/>
  <c r="CM13" i="2"/>
  <c r="CL13" i="2"/>
  <c r="CK13" i="2"/>
  <c r="CJ13" i="2"/>
  <c r="CI13" i="2"/>
  <c r="CH13" i="2"/>
  <c r="CG13" i="2"/>
  <c r="CR12" i="2"/>
  <c r="CQ12" i="2"/>
  <c r="CP12" i="2"/>
  <c r="CN12" i="2"/>
  <c r="CM12" i="2"/>
  <c r="CL12" i="2"/>
  <c r="CK12" i="2"/>
  <c r="CJ12" i="2"/>
  <c r="CI12" i="2"/>
  <c r="CH12" i="2"/>
  <c r="CG12" i="2"/>
  <c r="CR11" i="2"/>
  <c r="CQ11" i="2"/>
  <c r="CP11" i="2"/>
  <c r="CN11" i="2"/>
  <c r="CM11" i="2"/>
  <c r="CL11" i="2"/>
  <c r="CK11" i="2"/>
  <c r="CJ11" i="2"/>
  <c r="CI11" i="2"/>
  <c r="CH11" i="2"/>
  <c r="CG11" i="2"/>
  <c r="CR10" i="2"/>
  <c r="CQ10" i="2"/>
  <c r="CP10" i="2"/>
  <c r="CN10" i="2"/>
  <c r="CM10" i="2"/>
  <c r="CL10" i="2"/>
  <c r="CK10" i="2"/>
  <c r="CJ10" i="2"/>
  <c r="CI10" i="2"/>
  <c r="CH10" i="2"/>
  <c r="CG10" i="2"/>
  <c r="CR9" i="2"/>
  <c r="CQ9" i="2"/>
  <c r="CP9" i="2"/>
  <c r="CN9" i="2"/>
  <c r="CM9" i="2"/>
  <c r="CL9" i="2"/>
  <c r="CK9" i="2"/>
  <c r="CJ9" i="2"/>
  <c r="CI9" i="2"/>
  <c r="CH9" i="2"/>
  <c r="CG9" i="2"/>
  <c r="CR8" i="2"/>
  <c r="CQ8" i="2"/>
  <c r="CP8" i="2"/>
  <c r="CN8" i="2"/>
  <c r="CM8" i="2"/>
  <c r="CL8" i="2"/>
  <c r="CK8" i="2"/>
  <c r="CJ8" i="2"/>
  <c r="CI8" i="2"/>
  <c r="CH8" i="2"/>
  <c r="CG8" i="2"/>
  <c r="CR7" i="2"/>
  <c r="CQ7" i="2"/>
  <c r="CP7" i="2"/>
  <c r="CN7" i="2"/>
  <c r="CM7" i="2"/>
  <c r="CL7" i="2"/>
  <c r="CK7" i="2"/>
  <c r="CJ7" i="2"/>
  <c r="CI7" i="2"/>
  <c r="CH7" i="2"/>
  <c r="CG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M19" i="1" s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O19" i="1"/>
  <c r="CL19" i="2" l="1"/>
  <c r="CO19" i="2"/>
  <c r="CQ19" i="2"/>
  <c r="CP19" i="2"/>
  <c r="CH19" i="2"/>
  <c r="CI19" i="2"/>
  <c r="CR19" i="2"/>
  <c r="CJ19" i="2"/>
  <c r="CN19" i="2"/>
  <c r="CM19" i="2"/>
  <c r="CG19" i="2"/>
  <c r="CK19" i="2"/>
</calcChain>
</file>

<file path=xl/sharedStrings.xml><?xml version="1.0" encoding="utf-8"?>
<sst xmlns="http://schemas.openxmlformats.org/spreadsheetml/2006/main" count="474" uniqueCount="72">
  <si>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</si>
  <si>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</si>
  <si>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</si>
  <si>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</si>
  <si>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</si>
  <si>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</si>
  <si>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</si>
  <si>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</si>
  <si>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</si>
  <si>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</si>
  <si>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</si>
  <si>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</si>
  <si>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</si>
  <si>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</si>
  <si>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</si>
  <si>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</si>
  <si>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</si>
  <si>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</si>
  <si>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</si>
  <si>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</si>
  <si>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</si>
  <si>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</si>
  <si>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</si>
  <si>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</si>
  <si>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</si>
  <si>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</si>
  <si>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</si>
  <si>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</si>
  <si>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</si>
  <si>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</si>
  <si>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</si>
  <si>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</si>
  <si>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</si>
  <si>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</si>
  <si>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</si>
  <si>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</si>
  <si>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</si>
  <si>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</si>
  <si>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</si>
  <si>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</si>
  <si>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</si>
  <si>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</si>
  <si>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</si>
  <si>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</si>
  <si>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</si>
  <si>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</si>
  <si>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</si>
  <si>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</si>
  <si>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</si>
  <si>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</si>
  <si>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</si>
  <si>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</si>
  <si>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</si>
  <si>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</si>
  <si>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</si>
  <si>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</si>
  <si>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</si>
  <si>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</si>
  <si>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</si>
  <si>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</si>
  <si>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</si>
  <si>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</si>
  <si>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</si>
  <si>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</si>
  <si>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</si>
  <si>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</si>
  <si>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</si>
  <si>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</si>
  <si>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</si>
  <si>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</si>
  <si>
    <t>CHANGE</t>
  </si>
  <si>
    <t>BH MHC WESTSIDE HEALTH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</si>
</sst>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%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2"/>
      <color theme="2"/>
      <name val="Calibri"/>
      <family val="2"/>
    </font>
    <font>
      <sz val="11"/>
      <color theme="5"/>
      <name val="Calibri"/>
      <family val="2"/>
    </font>
    <font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63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8" fillId="6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5" fillId="6" borderId="0" xfId="0" applyFont="1" applyFill="1" applyBorder="1"/>
    <xf numFmtId="0" fontId="15" fillId="6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0" xfId="0" applyFont="1" applyFill="1" applyBorder="1"/>
    <xf numFmtId="165" fontId="15" fillId="0" borderId="0" xfId="0" applyNumberFormat="1" applyFont="1" applyFill="1" applyBorder="1"/>
    <xf numFmtId="9" fontId="15" fillId="5" borderId="0" xfId="0" applyNumberFormat="1" applyFont="1" applyFill="1" applyBorder="1" applyAlignment="1">
      <alignment horizontal="center" vertical="center"/>
    </xf>
    <xf numFmtId="9" fontId="15" fillId="5" borderId="0" xfId="0" applyNumberFormat="1" applyFont="1" applyFill="1" applyBorder="1"/>
    <xf numFmtId="9" fontId="15" fillId="0" borderId="0" xfId="0" applyNumberFormat="1" applyFont="1" applyFill="1" applyBorder="1"/>
    <xf numFmtId="0" fontId="6" fillId="6" borderId="0" xfId="0" applyFont="1" applyFill="1" applyBorder="1" applyAlignment="1">
      <alignment horizontal="center" vertical="center"/>
    </xf>
    <xf numFmtId="9" fontId="6" fillId="6" borderId="0" xfId="0" applyNumberFormat="1" applyFont="1" applyFill="1" applyBorder="1" applyAlignment="1">
      <alignment horizontal="center" vertical="center"/>
    </xf>
    <xf numFmtId="0" fontId="16" fillId="6" borderId="0" xfId="0" applyFont="1" applyFill="1" applyBorder="1"/>
    <xf numFmtId="0" fontId="16" fillId="6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/>
    <xf numFmtId="0" fontId="16" fillId="0" borderId="0" xfId="0" applyFont="1" applyFill="1" applyBorder="1"/>
    <xf numFmtId="164" fontId="16" fillId="6" borderId="0" xfId="0" applyNumberFormat="1" applyFont="1" applyFill="1" applyBorder="1" applyAlignment="1">
      <alignment horizontal="center" vertical="center"/>
    </xf>
    <xf numFmtId="9" fontId="16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/>
    <xf numFmtId="164" fontId="8" fillId="6" borderId="0" xfId="0" applyNumberFormat="1" applyFont="1" applyFill="1" applyBorder="1" applyAlignment="1">
      <alignment horizontal="center" vertical="center"/>
    </xf>
    <xf numFmtId="9" fontId="8" fillId="6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/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9" fontId="16" fillId="6" borderId="0" xfId="1" applyFont="1" applyFill="1" applyBorder="1" applyAlignment="1">
      <alignment horizontal="center" vertical="center"/>
    </xf>
    <xf numFmtId="9" fontId="16" fillId="6" borderId="0" xfId="1" applyNumberFormat="1" applyFont="1" applyFill="1" applyBorder="1" applyAlignment="1">
      <alignment horizontal="center" vertical="center"/>
    </xf>
    <xf numFmtId="165" fontId="16" fillId="6" borderId="0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9" fontId="16" fillId="5" borderId="0" xfId="1" applyFont="1" applyFill="1" applyBorder="1" applyAlignment="1">
      <alignment horizontal="center" vertical="center"/>
    </xf>
    <xf numFmtId="165" fontId="16" fillId="6" borderId="0" xfId="1" applyNumberFormat="1" applyFont="1" applyFill="1" applyBorder="1" applyAlignment="1">
      <alignment horizontal="center" vertical="center"/>
    </xf>
    <xf numFmtId="165" fontId="16" fillId="5" borderId="0" xfId="1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/>
    <xf numFmtId="0" fontId="16" fillId="5" borderId="0" xfId="0" applyFont="1" applyFill="1" applyBorder="1" applyAlignment="1">
      <alignment horizontal="left" vertical="center"/>
    </xf>
    <xf numFmtId="0" fontId="16" fillId="5" borderId="0" xfId="0" applyFont="1" applyFill="1" applyBorder="1" applyAlignment="1">
      <alignment horizontal="center"/>
    </xf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Tab'!$CF$19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'Results Tab'!$DX$5:$EI$5</c:f>
              <c:numCache>
                <c:formatCode>[$-409]mmm\-yy;@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'Results Tab'!$DX$19:$EI$19</c:f>
              <c:numCache>
                <c:formatCode>0.0%</c:formatCode>
                <c:ptCount val="12"/>
                <c:pt idx="0">
                  <c:v>0.24147613317288408</c:v>
                </c:pt>
                <c:pt idx="1">
                  <c:v>0.24884015183466893</c:v>
                </c:pt>
                <c:pt idx="2">
                  <c:v>0.21651705565529622</c:v>
                </c:pt>
                <c:pt idx="3">
                  <c:v>0.21020563594821021</c:v>
                </c:pt>
                <c:pt idx="4">
                  <c:v>0.19672785315243416</c:v>
                </c:pt>
                <c:pt idx="5">
                  <c:v>0.21395737567906395</c:v>
                </c:pt>
                <c:pt idx="6">
                  <c:v>0.18834275772074816</c:v>
                </c:pt>
                <c:pt idx="7">
                  <c:v>0.18691922802001429</c:v>
                </c:pt>
                <c:pt idx="8">
                  <c:v>0.18459191456903126</c:v>
                </c:pt>
                <c:pt idx="9">
                  <c:v>0.28344511118955174</c:v>
                </c:pt>
                <c:pt idx="10">
                  <c:v>0.2705146036161335</c:v>
                </c:pt>
                <c:pt idx="11">
                  <c:v>0.25332400279916023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5761136"/>
        <c:axId val="745761528"/>
      </c:lineChart>
      <c:dateAx>
        <c:axId val="74576113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761528"/>
        <c:crosses val="autoZero"/>
        <c:auto val="1"/>
        <c:lblOffset val="100"/>
        <c:baseTimeUnit val="months"/>
      </c:dateAx>
      <c:valAx>
        <c:axId val="745761528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76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745758784"/>
        <c:axId val="504943864"/>
      </c:lineChart>
      <c:dateAx>
        <c:axId val="74575878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504943864"/>
        <c:crosses val="autoZero"/>
        <c:auto val="1"/>
        <c:lblOffset val="100"/>
        <c:baseTimeUnit val="months"/>
      </c:dateAx>
      <c:valAx>
        <c:axId val="50494386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745758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207590</xdr:colOff>
      <xdr:row>4</xdr:row>
      <xdr:rowOff>150719</xdr:rowOff>
    </xdr:from>
    <xdr:to>
      <xdr:col>16</xdr:col>
      <xdr:colOff>222437</xdr:colOff>
      <xdr:row>31</xdr:row>
      <xdr:rowOff>188819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Main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868"/>
  <sheetViews>
    <sheetView showGridLines="0" tabSelected="1" zoomScale="85" zoomScaleNormal="85" workbookViewId="0">
      <selection activeCell="BY20" sqref="BY20"/>
    </sheetView>
  </sheetViews>
  <sheetFormatPr defaultColWidth="9.140625" defaultRowHeight="15" x14ac:dyDescent="0.25"/>
  <cols>
    <col min="1" max="1" width="7.5703125" style="5" customWidth="1"/>
    <col min="2" max="17" width="9.140625" style="5"/>
    <col min="18" max="18" width="9.140625" style="19"/>
    <col min="19" max="19" width="9.140625" style="17"/>
    <col min="20" max="20" width="9.140625" style="20"/>
    <col min="21" max="21" width="9.140625" style="21"/>
    <col min="22" max="22" width="9.7109375" style="21" hidden="1" customWidth="1"/>
    <col min="23" max="64" width="9.140625" style="21" hidden="1" customWidth="1"/>
    <col min="65" max="77" width="9.140625" style="21" customWidth="1"/>
    <col min="78" max="78" width="9.140625" style="21"/>
    <col min="79" max="82" width="9.140625" style="22"/>
    <col min="83" max="83" width="15.140625" style="22" bestFit="1" customWidth="1"/>
    <col min="84" max="84" width="36.42578125" style="22" customWidth="1"/>
    <col min="85" max="85" width="21.42578125" style="22" customWidth="1"/>
    <col min="86" max="108" width="9.140625" style="22" customWidth="1"/>
    <col min="109" max="131" width="9.140625" style="23" customWidth="1"/>
    <col min="132" max="132" width="36.42578125" style="23" bestFit="1" customWidth="1"/>
    <col min="133" max="133" width="10" style="23" customWidth="1"/>
    <col min="134" max="137" width="9.140625" style="23" customWidth="1"/>
    <col min="138" max="139" width="9.140625" style="19" customWidth="1"/>
    <col min="140" max="16384" width="9.140625" style="19"/>
  </cols>
  <sheetData>
    <row r="1" spans="2:190" s="5" customFormat="1" x14ac:dyDescent="0.25">
      <c r="R1" s="34"/>
      <c r="S1" s="30"/>
      <c r="T1" s="30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</row>
    <row r="2" spans="2:190" x14ac:dyDescent="0.25">
      <c r="R2" s="34"/>
      <c r="S2" s="30"/>
      <c r="T2" s="30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2"/>
      <c r="EC2" s="33"/>
      <c r="ED2" s="33"/>
      <c r="EE2" s="33"/>
      <c r="EF2" s="33"/>
      <c r="EG2" s="33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5"/>
      <c r="EX2" s="5"/>
      <c r="EY2" s="5"/>
      <c r="EZ2" s="5"/>
      <c r="FA2" s="5"/>
      <c r="FB2" s="5"/>
    </row>
    <row r="3" spans="2:190" ht="18.75" x14ac:dyDescent="0.3">
      <c r="B3" s="48" t="s">
        <v>5</v>
      </c>
      <c r="C3" s="48"/>
      <c r="D3" s="48"/>
      <c r="E3" s="49"/>
      <c r="G3" s="43" t="s">
        <v>23</v>
      </c>
      <c r="H3" s="44"/>
      <c r="I3" s="44"/>
      <c r="J3" s="44"/>
      <c r="K3" s="44"/>
      <c r="L3" s="45"/>
      <c r="R3" s="34"/>
      <c r="S3" s="30"/>
      <c r="T3" s="30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2"/>
      <c r="CK3" s="32"/>
      <c r="CL3" s="32"/>
      <c r="CM3" s="32"/>
      <c r="CN3" s="32"/>
      <c r="CO3" s="32"/>
      <c r="CP3" s="32"/>
      <c r="CQ3" s="32"/>
      <c r="CR3" s="32"/>
      <c r="CS3" s="32">
        <v>14</v>
      </c>
      <c r="CT3" s="32">
        <v>15</v>
      </c>
      <c r="CU3" s="32">
        <v>16</v>
      </c>
      <c r="CV3" s="32">
        <v>17</v>
      </c>
      <c r="CW3" s="32">
        <v>18</v>
      </c>
      <c r="CX3" s="32">
        <v>19</v>
      </c>
      <c r="CY3" s="32">
        <v>20</v>
      </c>
      <c r="CZ3" s="32">
        <v>21</v>
      </c>
      <c r="DA3" s="32">
        <v>22</v>
      </c>
      <c r="DB3" s="32">
        <v>23</v>
      </c>
      <c r="DC3" s="32">
        <v>24</v>
      </c>
      <c r="DD3" s="32">
        <v>25</v>
      </c>
      <c r="DE3" s="32">
        <v>26</v>
      </c>
      <c r="DF3" s="32">
        <v>27</v>
      </c>
      <c r="DG3" s="32">
        <v>28</v>
      </c>
      <c r="DH3" s="32">
        <v>29</v>
      </c>
      <c r="DI3" s="32">
        <v>30</v>
      </c>
      <c r="DJ3" s="32">
        <v>31</v>
      </c>
      <c r="DK3" s="32">
        <v>32</v>
      </c>
      <c r="DL3" s="62">
        <v>33</v>
      </c>
      <c r="DM3" s="62">
        <v>34</v>
      </c>
      <c r="DN3" s="62">
        <v>35</v>
      </c>
      <c r="DO3" s="62">
        <v>36</v>
      </c>
      <c r="DP3" s="62">
        <v>37</v>
      </c>
      <c r="DQ3" s="62">
        <v>38</v>
      </c>
      <c r="DR3" s="62">
        <v>39</v>
      </c>
      <c r="DS3" s="62">
        <v>40</v>
      </c>
      <c r="DT3" s="62">
        <v>41</v>
      </c>
      <c r="DU3" s="62">
        <v>42</v>
      </c>
      <c r="DV3" s="62">
        <v>43</v>
      </c>
      <c r="DW3" s="62">
        <v>44</v>
      </c>
      <c r="DX3" s="62">
        <v>45</v>
      </c>
      <c r="DY3" s="62">
        <v>46</v>
      </c>
      <c r="DZ3" s="62">
        <v>47</v>
      </c>
      <c r="EA3" s="62">
        <v>48</v>
      </c>
      <c r="EB3" s="62">
        <v>49</v>
      </c>
      <c r="EC3" s="62">
        <v>50</v>
      </c>
      <c r="ED3" s="62">
        <v>51</v>
      </c>
      <c r="EE3" s="62">
        <v>52</v>
      </c>
      <c r="EF3" s="62">
        <v>53</v>
      </c>
      <c r="EG3" s="62">
        <v>54</v>
      </c>
      <c r="EH3" s="62">
        <v>55</v>
      </c>
      <c r="EI3" s="62">
        <v>56</v>
      </c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5"/>
      <c r="EX3" s="5"/>
      <c r="EY3" s="5"/>
      <c r="EZ3" s="5"/>
      <c r="FA3" s="5"/>
      <c r="FB3" s="5"/>
    </row>
    <row r="4" spans="2:190" x14ac:dyDescent="0.25">
      <c r="B4" s="47" t="s">
        <v>39</v>
      </c>
      <c r="C4" s="47"/>
      <c r="D4" s="47"/>
      <c r="E4" s="47"/>
      <c r="F4" s="47"/>
      <c r="G4" s="46" t="s">
        <v>39</v>
      </c>
      <c r="H4" s="46"/>
      <c r="I4" s="46"/>
      <c r="J4" s="46"/>
      <c r="K4" s="46"/>
      <c r="L4" s="46"/>
      <c r="R4" s="34"/>
      <c r="S4" s="30"/>
      <c r="T4" s="30"/>
      <c r="U4" s="31" t="s">
        <v>23</v>
      </c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5"/>
      <c r="EX4" s="5"/>
      <c r="EY4" s="5"/>
      <c r="EZ4" s="5"/>
      <c r="FA4" s="5"/>
      <c r="FB4" s="5"/>
    </row>
    <row r="5" spans="2:190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R5" s="34"/>
      <c r="S5" s="30"/>
      <c r="T5" s="30"/>
      <c r="U5" s="31"/>
      <c r="V5" s="35">
        <v>43101</v>
      </c>
      <c r="W5" s="35">
        <v>43132</v>
      </c>
      <c r="X5" s="35">
        <v>43160</v>
      </c>
      <c r="Y5" s="35">
        <v>43191</v>
      </c>
      <c r="Z5" s="35">
        <v>43221</v>
      </c>
      <c r="AA5" s="35">
        <v>43252</v>
      </c>
      <c r="AB5" s="35">
        <v>43282</v>
      </c>
      <c r="AC5" s="35">
        <v>43313</v>
      </c>
      <c r="AD5" s="35">
        <v>43344</v>
      </c>
      <c r="AE5" s="35">
        <v>43374</v>
      </c>
      <c r="AF5" s="35">
        <v>43405</v>
      </c>
      <c r="AG5" s="35">
        <v>43435</v>
      </c>
      <c r="AH5" s="35">
        <v>43466</v>
      </c>
      <c r="AI5" s="35">
        <v>43497</v>
      </c>
      <c r="AJ5" s="35">
        <v>43525</v>
      </c>
      <c r="AK5" s="35">
        <v>43556</v>
      </c>
      <c r="AL5" s="35">
        <v>43586</v>
      </c>
      <c r="AM5" s="35">
        <v>43617</v>
      </c>
      <c r="AN5" s="35">
        <v>43647</v>
      </c>
      <c r="AO5" s="35">
        <v>43678</v>
      </c>
      <c r="AP5" s="35">
        <v>43709</v>
      </c>
      <c r="AQ5" s="35">
        <v>43739</v>
      </c>
      <c r="AR5" s="35">
        <v>43770</v>
      </c>
      <c r="AS5" s="35">
        <v>43800</v>
      </c>
      <c r="AT5" s="35">
        <v>43831</v>
      </c>
      <c r="AU5" s="35">
        <v>43862</v>
      </c>
      <c r="AV5" s="35">
        <v>43891</v>
      </c>
      <c r="AW5" s="35">
        <v>43922</v>
      </c>
      <c r="AX5" s="35">
        <v>43952</v>
      </c>
      <c r="AY5" s="35">
        <v>43983</v>
      </c>
      <c r="AZ5" s="35">
        <v>44013</v>
      </c>
      <c r="BA5" s="35">
        <v>44217</v>
      </c>
      <c r="BB5" s="35">
        <v>44228</v>
      </c>
      <c r="BC5" s="35">
        <v>44256</v>
      </c>
      <c r="BD5" s="35">
        <v>44287</v>
      </c>
      <c r="BE5" s="35">
        <v>44317</v>
      </c>
      <c r="BF5" s="35">
        <v>44348</v>
      </c>
      <c r="BG5" s="35">
        <v>44378</v>
      </c>
      <c r="BH5" s="35">
        <v>44409</v>
      </c>
      <c r="BI5" s="35">
        <v>44440</v>
      </c>
      <c r="BJ5" s="35">
        <v>44470</v>
      </c>
      <c r="BK5" s="35">
        <v>44501</v>
      </c>
      <c r="BL5" s="35">
        <v>44531</v>
      </c>
      <c r="BM5" s="35">
        <v>44562</v>
      </c>
      <c r="BN5" s="35">
        <v>44593</v>
      </c>
      <c r="BO5" s="35">
        <v>44621</v>
      </c>
      <c r="BP5" s="35">
        <v>44652</v>
      </c>
      <c r="BQ5" s="35">
        <v>44682</v>
      </c>
      <c r="BR5" s="35">
        <v>44713</v>
      </c>
      <c r="BS5" s="35">
        <v>44743</v>
      </c>
      <c r="BT5" s="35">
        <v>44774</v>
      </c>
      <c r="BU5" s="35">
        <v>44805</v>
      </c>
      <c r="BV5" s="35">
        <v>44835</v>
      </c>
      <c r="BW5" s="35">
        <v>44866</v>
      </c>
      <c r="BX5" s="35">
        <v>44896</v>
      </c>
      <c r="BY5" s="35"/>
      <c r="BZ5" s="35"/>
      <c r="CA5" s="35"/>
      <c r="CB5" s="35"/>
      <c r="CC5" s="35"/>
      <c r="CD5" s="31"/>
      <c r="CE5" s="31"/>
      <c r="CF5" s="31"/>
      <c r="CG5" s="35">
        <v>43101</v>
      </c>
      <c r="CH5" s="35">
        <v>43132</v>
      </c>
      <c r="CI5" s="35">
        <v>43160</v>
      </c>
      <c r="CJ5" s="56">
        <v>43191</v>
      </c>
      <c r="CK5" s="56">
        <v>43221</v>
      </c>
      <c r="CL5" s="56">
        <v>43252</v>
      </c>
      <c r="CM5" s="56">
        <v>43282</v>
      </c>
      <c r="CN5" s="56">
        <v>43313</v>
      </c>
      <c r="CO5" s="56">
        <v>43344</v>
      </c>
      <c r="CP5" s="56">
        <v>43374</v>
      </c>
      <c r="CQ5" s="56">
        <v>43405</v>
      </c>
      <c r="CR5" s="56">
        <v>43435</v>
      </c>
      <c r="CS5" s="56">
        <v>43466</v>
      </c>
      <c r="CT5" s="56">
        <v>43497</v>
      </c>
      <c r="CU5" s="56">
        <v>43525</v>
      </c>
      <c r="CV5" s="56">
        <v>43556</v>
      </c>
      <c r="CW5" s="56">
        <v>43586</v>
      </c>
      <c r="CX5" s="56">
        <v>43617</v>
      </c>
      <c r="CY5" s="56">
        <v>43647</v>
      </c>
      <c r="CZ5" s="56">
        <v>43678</v>
      </c>
      <c r="DA5" s="56">
        <v>43709</v>
      </c>
      <c r="DB5" s="56">
        <v>43739</v>
      </c>
      <c r="DC5" s="56">
        <v>43770</v>
      </c>
      <c r="DD5" s="56">
        <v>43800</v>
      </c>
      <c r="DE5" s="56">
        <v>43831</v>
      </c>
      <c r="DF5" s="56">
        <v>43862</v>
      </c>
      <c r="DG5" s="56">
        <v>43891</v>
      </c>
      <c r="DH5" s="56">
        <v>43922</v>
      </c>
      <c r="DI5" s="56">
        <v>43952</v>
      </c>
      <c r="DJ5" s="56">
        <v>43983</v>
      </c>
      <c r="DK5" s="56">
        <v>44013</v>
      </c>
      <c r="DL5" s="56">
        <v>44217</v>
      </c>
      <c r="DM5" s="56">
        <v>44228</v>
      </c>
      <c r="DN5" s="56">
        <v>44256</v>
      </c>
      <c r="DO5" s="56">
        <v>44287</v>
      </c>
      <c r="DP5" s="56">
        <v>44317</v>
      </c>
      <c r="DQ5" s="56">
        <v>44348</v>
      </c>
      <c r="DR5" s="56">
        <v>44378</v>
      </c>
      <c r="DS5" s="56">
        <v>44409</v>
      </c>
      <c r="DT5" s="56">
        <v>44440</v>
      </c>
      <c r="DU5" s="56">
        <v>44470</v>
      </c>
      <c r="DV5" s="56">
        <v>44501</v>
      </c>
      <c r="DW5" s="56">
        <v>44531</v>
      </c>
      <c r="DX5" s="56">
        <v>44562</v>
      </c>
      <c r="DY5" s="56">
        <v>44593</v>
      </c>
      <c r="DZ5" s="56">
        <v>44621</v>
      </c>
      <c r="EA5" s="56">
        <v>44652</v>
      </c>
      <c r="EB5" s="56">
        <v>44682</v>
      </c>
      <c r="EC5" s="56">
        <v>44713</v>
      </c>
      <c r="ED5" s="56">
        <v>44743</v>
      </c>
      <c r="EE5" s="56">
        <v>44774</v>
      </c>
      <c r="EF5" s="56">
        <v>44805</v>
      </c>
      <c r="EG5" s="56">
        <v>44835</v>
      </c>
      <c r="EH5" s="56">
        <v>44866</v>
      </c>
      <c r="EI5" s="56">
        <v>44896</v>
      </c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5"/>
      <c r="EX5" s="5"/>
      <c r="EY5" s="5"/>
      <c r="EZ5" s="5"/>
      <c r="FA5" s="5"/>
      <c r="FB5" s="5"/>
    </row>
    <row r="6" spans="2:190" x14ac:dyDescent="0.25">
      <c r="R6" s="34"/>
      <c r="S6" s="31" t="s">
        <v>12</v>
      </c>
      <c r="T6" s="30"/>
      <c r="U6" s="31" t="s">
        <v>12</v>
      </c>
      <c r="V6" s="53"/>
      <c r="W6" s="53"/>
      <c r="X6" s="53"/>
      <c r="Y6" s="53"/>
      <c r="Z6" s="53"/>
      <c r="AA6" s="53">
        <v>0.26</v>
      </c>
      <c r="AB6" s="53">
        <v>0.25</v>
      </c>
      <c r="AC6" s="53">
        <v>0.24</v>
      </c>
      <c r="AD6" s="53">
        <v>0.3</v>
      </c>
      <c r="AE6" s="53">
        <v>0.47</v>
      </c>
      <c r="AF6" s="53">
        <v>0.5</v>
      </c>
      <c r="AG6" s="36">
        <v>0.38005923000987168</v>
      </c>
      <c r="AH6" s="36">
        <v>0.38210702341137126</v>
      </c>
      <c r="AI6" s="36">
        <v>0.31704980842911878</v>
      </c>
      <c r="AJ6" s="53">
        <v>0.26964285714285713</v>
      </c>
      <c r="AK6" s="36">
        <v>0.24010327022375216</v>
      </c>
      <c r="AL6" s="36">
        <v>0.24109589041095891</v>
      </c>
      <c r="AM6" s="36">
        <v>0.25419240953221534</v>
      </c>
      <c r="AN6" s="36">
        <v>0.24022346368715083</v>
      </c>
      <c r="AO6" s="36">
        <v>0.24225122349102773</v>
      </c>
      <c r="AP6" s="36">
        <v>0.44651619234543671</v>
      </c>
      <c r="AQ6" s="36">
        <v>0.53508030431107356</v>
      </c>
      <c r="AR6" s="36">
        <v>0.46639089968976216</v>
      </c>
      <c r="AS6" s="36">
        <v>0.50701186623516725</v>
      </c>
      <c r="AT6" s="36">
        <v>0.4012409513960703</v>
      </c>
      <c r="AU6" s="36">
        <v>0.40699999999999997</v>
      </c>
      <c r="AV6" s="36">
        <v>0.34146341463414637</v>
      </c>
      <c r="AW6" s="36">
        <v>0.29584352078239606</v>
      </c>
      <c r="AX6" s="36">
        <v>0.29438717067583048</v>
      </c>
      <c r="AY6" s="36">
        <v>0.27085201793721975</v>
      </c>
      <c r="AZ6" s="36">
        <v>0.25821596244131456</v>
      </c>
      <c r="BA6" s="36">
        <v>0.39852398523985239</v>
      </c>
      <c r="BB6" s="36">
        <v>0.40632603406326034</v>
      </c>
      <c r="BC6" s="36">
        <v>0.34575835475578404</v>
      </c>
      <c r="BD6" s="36">
        <v>0.31894736842105265</v>
      </c>
      <c r="BE6" s="36">
        <v>0.31684210526315787</v>
      </c>
      <c r="BF6" s="36">
        <v>0.29860365198711064</v>
      </c>
      <c r="BG6" s="36">
        <v>0.28062678062678065</v>
      </c>
      <c r="BH6" s="36">
        <v>0.28120516499282638</v>
      </c>
      <c r="BI6" s="36">
        <v>0.30659536541889482</v>
      </c>
      <c r="BJ6" s="36">
        <v>0.43328550932568149</v>
      </c>
      <c r="BK6" s="36">
        <v>0.44459833795013848</v>
      </c>
      <c r="BL6" s="36">
        <v>0.37517053206002726</v>
      </c>
      <c r="BM6" s="36">
        <v>0.35883905013192613</v>
      </c>
      <c r="BN6" s="36">
        <v>0.31281407035175879</v>
      </c>
      <c r="BO6" s="36">
        <v>0.30120481927710846</v>
      </c>
      <c r="BP6" s="36">
        <v>0.27904451682953313</v>
      </c>
      <c r="BQ6" s="36">
        <v>0.25226244343891402</v>
      </c>
      <c r="BR6" s="36">
        <v>0.27284105131414266</v>
      </c>
      <c r="BS6" s="36">
        <v>0.27572559366754618</v>
      </c>
      <c r="BT6" s="36">
        <v>0.24083129584352078</v>
      </c>
      <c r="BU6" s="36">
        <v>0.39590854392298436</v>
      </c>
      <c r="BV6" s="36">
        <v>0.46432748538011698</v>
      </c>
      <c r="BW6" s="36">
        <v>0.42515723270440253</v>
      </c>
      <c r="BX6" s="36">
        <v>0.45153061224489793</v>
      </c>
      <c r="BY6" s="36"/>
      <c r="BZ6" s="36"/>
      <c r="CA6" s="31"/>
      <c r="CB6" s="31"/>
      <c r="CC6" s="31"/>
      <c r="CD6" s="31"/>
      <c r="CE6" s="31"/>
      <c r="CF6" s="31" t="s">
        <v>23</v>
      </c>
      <c r="CG6" s="31" t="s">
        <v>23</v>
      </c>
      <c r="CH6" s="53">
        <f>VLOOKUP($B$3,$U$6:$AG$20,2,FALSE)</f>
        <v>0</v>
      </c>
      <c r="CI6" s="53">
        <f>VLOOKUP($B$3,$U$6:$AG$20,3,FALSE)</f>
        <v>0</v>
      </c>
      <c r="CJ6" s="57">
        <f>VLOOKUP($B$3,$U$6:$AG$20,4,FALSE)</f>
        <v>0</v>
      </c>
      <c r="CK6" s="57">
        <f>VLOOKUP($B$3,$U$6:$AG$20,5,FALSE)</f>
        <v>0</v>
      </c>
      <c r="CL6" s="57">
        <f>VLOOKUP($B$3,$U$6:$AG$20,6,FALSE)</f>
        <v>0</v>
      </c>
      <c r="CM6" s="57">
        <f>VLOOKUP($B$3,$U$6:$AG$20,7,FALSE)</f>
        <v>0.28000000000000003</v>
      </c>
      <c r="CN6" s="57">
        <f>VLOOKUP($B$3,$U$6:$AG$20,8,FALSE)</f>
        <v>0.26</v>
      </c>
      <c r="CO6" s="57">
        <f>VLOOKUP($B$3,$U$6:$AG$20,9,FALSE)</f>
        <v>0.25</v>
      </c>
      <c r="CP6" s="57">
        <f>VLOOKUP($B$3,$U$6:$AG$20,10,FALSE)</f>
        <v>0.27</v>
      </c>
      <c r="CQ6" s="57">
        <f>VLOOKUP($B$3,$U$6:$AG$20,11,FALSE)</f>
        <v>0.45</v>
      </c>
      <c r="CR6" s="57">
        <f>VLOOKUP($B$3,$U$6:$AG$20,12,FALSE)</f>
        <v>0.42</v>
      </c>
      <c r="CS6" s="57">
        <f>VLOOKUP($B$3,$U$6:$AI$20,13,FALSE)</f>
        <v>0.37339606501283146</v>
      </c>
      <c r="CT6" s="57">
        <f t="shared" ref="CT6:DK6" si="0">VLOOKUP($B$3,$U$6:$AZ$20,CS3,FALSE)</f>
        <v>0.36144578313253012</v>
      </c>
      <c r="CU6" s="57">
        <f t="shared" si="0"/>
        <v>0.35057003257328989</v>
      </c>
      <c r="CV6" s="57">
        <f t="shared" si="0"/>
        <v>0.31679237792774911</v>
      </c>
      <c r="CW6" s="57">
        <f t="shared" si="0"/>
        <v>0.29900199600798405</v>
      </c>
      <c r="CX6" s="57">
        <f t="shared" si="0"/>
        <v>0.29309614570097414</v>
      </c>
      <c r="CY6" s="57">
        <f t="shared" si="0"/>
        <v>0.28420523138832998</v>
      </c>
      <c r="CZ6" s="57">
        <f t="shared" si="0"/>
        <v>0.28919045390734677</v>
      </c>
      <c r="DA6" s="57">
        <f t="shared" si="0"/>
        <v>0.25677222434185426</v>
      </c>
      <c r="DB6" s="57">
        <f t="shared" si="0"/>
        <v>0.35513626834381551</v>
      </c>
      <c r="DC6" s="57">
        <f t="shared" si="0"/>
        <v>0.43314366998577525</v>
      </c>
      <c r="DD6" s="57">
        <f t="shared" si="0"/>
        <v>0.4158131913150348</v>
      </c>
      <c r="DE6" s="57">
        <f t="shared" si="0"/>
        <v>0.38087712366653498</v>
      </c>
      <c r="DF6" s="57">
        <f t="shared" si="0"/>
        <v>0.36961285609934258</v>
      </c>
      <c r="DG6" s="57">
        <f t="shared" si="0"/>
        <v>0.3416052733617681</v>
      </c>
      <c r="DH6" s="57">
        <f t="shared" si="0"/>
        <v>0.3391787852865697</v>
      </c>
      <c r="DI6" s="57">
        <f t="shared" si="0"/>
        <v>0.31692307692307692</v>
      </c>
      <c r="DJ6" s="57">
        <f t="shared" si="0"/>
        <v>0.29753340184994859</v>
      </c>
      <c r="DK6" s="57">
        <f t="shared" si="0"/>
        <v>0.2944706386626661</v>
      </c>
      <c r="DL6" s="57">
        <f>VLOOKUP($B$3,$U$6:$BA$20,DL3,FALSE)</f>
        <v>0.32391879964695497</v>
      </c>
      <c r="DM6" s="57">
        <f>VLOOKUP($B$3,$U$6:$BG$20,DM3,FALSE)</f>
        <v>0.30835998172681589</v>
      </c>
      <c r="DN6" s="57">
        <f>VLOOKUP($B$3,$U$6:$BG$20,DN3,FALSE)</f>
        <v>0.26816745655608215</v>
      </c>
      <c r="DO6" s="57">
        <f>VLOOKUP($B$3,$U$6:$BG$20,DO3,FALSE)</f>
        <v>0.26738180373460468</v>
      </c>
      <c r="DP6" s="57">
        <f>VLOOKUP($B$3,$U$6:$BG$20,DP3,FALSE)</f>
        <v>0.25724637681159418</v>
      </c>
      <c r="DQ6" s="57">
        <f>VLOOKUP($B$3,$U$6:$BG$20,DQ3,FALSE)</f>
        <v>0.25137470542026707</v>
      </c>
      <c r="DR6" s="57">
        <f t="shared" ref="DR6:DW6" si="1">VLOOKUP($B$3,$U$6:$BL$20,DR3,FALSE)</f>
        <v>0.23991853360488799</v>
      </c>
      <c r="DS6" s="57">
        <f t="shared" si="1"/>
        <v>0.23379970544918999</v>
      </c>
      <c r="DT6" s="57">
        <f t="shared" si="1"/>
        <v>0.22874493927125505</v>
      </c>
      <c r="DU6" s="57">
        <f t="shared" si="1"/>
        <v>0.28286491387126023</v>
      </c>
      <c r="DV6" s="57">
        <f t="shared" si="1"/>
        <v>0.29790866410584721</v>
      </c>
      <c r="DW6" s="57">
        <f t="shared" si="1"/>
        <v>0.25561312607944731</v>
      </c>
      <c r="DX6" s="57">
        <f>VLOOKUP($B$3,$U$6:$BX$20,DX3,FALSE)</f>
        <v>0.24147613317288408</v>
      </c>
      <c r="DY6" s="57">
        <f t="shared" ref="DY6:EI6" si="2">VLOOKUP($B$3,$U$6:$BX$20,DY3,FALSE)</f>
        <v>0.24884015183466893</v>
      </c>
      <c r="DZ6" s="57">
        <f t="shared" si="2"/>
        <v>0.21651705565529622</v>
      </c>
      <c r="EA6" s="57">
        <f t="shared" si="2"/>
        <v>0.21020563594821021</v>
      </c>
      <c r="EB6" s="57">
        <f t="shared" si="2"/>
        <v>0.19672785315243416</v>
      </c>
      <c r="EC6" s="57">
        <f t="shared" si="2"/>
        <v>0.21395737567906395</v>
      </c>
      <c r="ED6" s="57">
        <f t="shared" si="2"/>
        <v>0.18834275772074816</v>
      </c>
      <c r="EE6" s="57">
        <f t="shared" si="2"/>
        <v>0.18691922802001429</v>
      </c>
      <c r="EF6" s="57">
        <f t="shared" si="2"/>
        <v>0.18459191456903126</v>
      </c>
      <c r="EG6" s="57">
        <f t="shared" si="2"/>
        <v>0.28344511118955174</v>
      </c>
      <c r="EH6" s="57">
        <f t="shared" si="2"/>
        <v>0.2705146036161335</v>
      </c>
      <c r="EI6" s="57">
        <f t="shared" si="2"/>
        <v>0.25332400279916023</v>
      </c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5"/>
      <c r="EX6" s="5"/>
      <c r="EY6" s="5"/>
      <c r="EZ6" s="5"/>
      <c r="FA6" s="5"/>
      <c r="FB6" s="5"/>
    </row>
    <row r="7" spans="2:190" x14ac:dyDescent="0.25">
      <c r="R7" s="34"/>
      <c r="S7" s="31" t="s">
        <v>9</v>
      </c>
      <c r="T7" s="30"/>
      <c r="U7" s="31" t="s">
        <v>9</v>
      </c>
      <c r="V7" s="53"/>
      <c r="W7" s="53"/>
      <c r="X7" s="53"/>
      <c r="Y7" s="53"/>
      <c r="Z7" s="53"/>
      <c r="AA7" s="53">
        <v>0.24</v>
      </c>
      <c r="AB7" s="53">
        <v>0.26</v>
      </c>
      <c r="AC7" s="53">
        <v>0.22</v>
      </c>
      <c r="AD7" s="53">
        <v>0.22</v>
      </c>
      <c r="AE7" s="53">
        <v>0.4</v>
      </c>
      <c r="AF7" s="53">
        <v>0.38</v>
      </c>
      <c r="AG7" s="36">
        <v>0.32909379968203495</v>
      </c>
      <c r="AH7" s="36">
        <v>0.31556195965417866</v>
      </c>
      <c r="AI7" s="36">
        <v>0.28099173553719009</v>
      </c>
      <c r="AJ7" s="53">
        <v>0.25972006220839816</v>
      </c>
      <c r="AK7" s="36">
        <v>0.27382753403933435</v>
      </c>
      <c r="AL7" s="36">
        <v>0.26812816188870153</v>
      </c>
      <c r="AM7" s="36">
        <v>0.26915520628683692</v>
      </c>
      <c r="AN7" s="36">
        <v>0.26407766990291265</v>
      </c>
      <c r="AO7" s="36">
        <v>0.26798561151079137</v>
      </c>
      <c r="AP7" s="36">
        <v>0.27559055118110237</v>
      </c>
      <c r="AQ7" s="36">
        <v>0.43787878787878787</v>
      </c>
      <c r="AR7" s="36">
        <v>0.41123188405797101</v>
      </c>
      <c r="AS7" s="36">
        <v>0.38235294117647056</v>
      </c>
      <c r="AT7" s="36">
        <v>0.36442786069651739</v>
      </c>
      <c r="AU7" s="36">
        <v>0.36414565826330531</v>
      </c>
      <c r="AV7" s="36">
        <v>0.31454783748361731</v>
      </c>
      <c r="AW7" s="36">
        <v>0.32072072072072072</v>
      </c>
      <c r="AX7" s="36">
        <v>0.31211180124223603</v>
      </c>
      <c r="AY7" s="36">
        <v>0.29629629629629628</v>
      </c>
      <c r="AZ7" s="36">
        <v>0.29160935350756534</v>
      </c>
      <c r="BA7" s="36">
        <v>0.37565445026178013</v>
      </c>
      <c r="BB7" s="36">
        <v>0.40680100755667509</v>
      </c>
      <c r="BC7" s="36">
        <v>0.34981458590852904</v>
      </c>
      <c r="BD7" s="36">
        <v>0.33255813953488372</v>
      </c>
      <c r="BE7" s="36">
        <v>0.34738186462324394</v>
      </c>
      <c r="BF7" s="36">
        <v>0.35257985257985258</v>
      </c>
      <c r="BG7" s="36">
        <v>0.32089552238805968</v>
      </c>
      <c r="BH7" s="36">
        <v>0.34276018099547512</v>
      </c>
      <c r="BI7" s="36">
        <v>0.26137841352405722</v>
      </c>
      <c r="BJ7" s="36">
        <v>0.3793548387096774</v>
      </c>
      <c r="BK7" s="36">
        <v>0.33242506811989103</v>
      </c>
      <c r="BL7" s="36">
        <v>0.33170731707317075</v>
      </c>
      <c r="BM7" s="36">
        <v>0.27713625866050806</v>
      </c>
      <c r="BN7" s="36">
        <v>0.29973118279569894</v>
      </c>
      <c r="BO7" s="36">
        <v>0.29964328180737215</v>
      </c>
      <c r="BP7" s="36">
        <v>0.30861244019138756</v>
      </c>
      <c r="BQ7" s="36">
        <v>0.28915662650602408</v>
      </c>
      <c r="BR7" s="36">
        <v>0.3111612175873732</v>
      </c>
      <c r="BS7" s="36">
        <v>0.25911458333333331</v>
      </c>
      <c r="BT7" s="36">
        <v>0.28820960698689957</v>
      </c>
      <c r="BU7" s="36">
        <v>0.27303754266211605</v>
      </c>
      <c r="BV7" s="36">
        <v>0.38295454545454544</v>
      </c>
      <c r="BW7" s="36">
        <v>0.40823970037453183</v>
      </c>
      <c r="BX7" s="36">
        <v>0.44636251541307026</v>
      </c>
      <c r="BY7" s="36"/>
      <c r="BZ7" s="31"/>
      <c r="CA7" s="31"/>
      <c r="CB7" s="31"/>
      <c r="CC7" s="31"/>
      <c r="CD7" s="31"/>
      <c r="CE7" s="31"/>
      <c r="CF7" s="31" t="s">
        <v>22</v>
      </c>
      <c r="CG7" s="53">
        <f>VLOOKUP($B$3,$U$25:$AG$39,2,FALSE)</f>
        <v>0</v>
      </c>
      <c r="CH7" s="53">
        <f>VLOOKUP($B$3,$U$25:$AG$39,3,FALSE)</f>
        <v>0</v>
      </c>
      <c r="CI7" s="53">
        <f>VLOOKUP($B$3,$U$25:$AG$39,4,FALSE)</f>
        <v>0</v>
      </c>
      <c r="CJ7" s="57">
        <f>VLOOKUP($B$3,$U$25:$AG$39,5,FALSE)</f>
        <v>0</v>
      </c>
      <c r="CK7" s="57">
        <f>VLOOKUP($B$3,$U$25:$AG$39,6,FALSE)</f>
        <v>0</v>
      </c>
      <c r="CL7" s="57">
        <f>VLOOKUP($B$3,$U$25:$AG$39,7,FALSE)</f>
        <v>0.59</v>
      </c>
      <c r="CM7" s="57">
        <f>VLOOKUP($B$3,$U$25:$AG$39,8,FALSE)</f>
        <v>0.56999999999999995</v>
      </c>
      <c r="CN7" s="57">
        <f>VLOOKUP($B$3,$U$25:$AG$39,9,FALSE)</f>
        <v>0.56000000000000005</v>
      </c>
      <c r="CO7" s="57">
        <f>VLOOKUP($B$3,$U$25:$AG$39,10,FALSE)</f>
        <v>0.6</v>
      </c>
      <c r="CP7" s="57">
        <f>VLOOKUP($B$3,$U$25:$AG$39,11,FALSE)</f>
        <v>0.61</v>
      </c>
      <c r="CQ7" s="57">
        <f>VLOOKUP($B$3,$U$25:$AG$39,12,FALSE)</f>
        <v>0.57999999999999996</v>
      </c>
      <c r="CR7" s="57">
        <f>VLOOKUP($B$3,$U$25:$AG$39,13,FALSE)</f>
        <v>0.54571428571428571</v>
      </c>
      <c r="CS7" s="57">
        <f t="shared" ref="CS7:DK7" si="3">VLOOKUP($B$3,$U$25:$AZ$39,CS3,FALSE)</f>
        <v>0.54741379310344829</v>
      </c>
      <c r="CT7" s="57">
        <f t="shared" si="3"/>
        <v>0.54376657824933683</v>
      </c>
      <c r="CU7" s="57">
        <f t="shared" si="3"/>
        <v>0.55339805825242716</v>
      </c>
      <c r="CV7" s="57">
        <f t="shared" si="3"/>
        <v>0.49769585253456222</v>
      </c>
      <c r="CW7" s="57">
        <f t="shared" si="3"/>
        <v>0.55216284987277353</v>
      </c>
      <c r="CX7" s="57">
        <f t="shared" si="3"/>
        <v>0.53352769679300294</v>
      </c>
      <c r="CY7" s="57">
        <f t="shared" si="3"/>
        <v>0.54381443298969068</v>
      </c>
      <c r="CZ7" s="57">
        <f t="shared" si="3"/>
        <v>0.56049382716049378</v>
      </c>
      <c r="DA7" s="57">
        <f t="shared" si="3"/>
        <v>0.54469273743016755</v>
      </c>
      <c r="DB7" s="57">
        <f t="shared" si="3"/>
        <v>0.50105263157894742</v>
      </c>
      <c r="DC7" s="57">
        <f t="shared" si="3"/>
        <v>0.54501216545012166</v>
      </c>
      <c r="DD7" s="57">
        <f t="shared" si="3"/>
        <v>0.5113122171945701</v>
      </c>
      <c r="DE7" s="57">
        <f t="shared" si="3"/>
        <v>0.56340956340956339</v>
      </c>
      <c r="DF7" s="57">
        <f t="shared" si="3"/>
        <v>0.49887133182844245</v>
      </c>
      <c r="DG7" s="57">
        <f t="shared" si="3"/>
        <v>0.49</v>
      </c>
      <c r="DH7" s="57">
        <f t="shared" si="3"/>
        <v>0.51660516605166051</v>
      </c>
      <c r="DI7" s="57">
        <f t="shared" si="3"/>
        <v>0.5</v>
      </c>
      <c r="DJ7" s="57">
        <f t="shared" si="3"/>
        <v>0.5157384987893463</v>
      </c>
      <c r="DK7" s="57">
        <f t="shared" si="3"/>
        <v>0.49127906976744184</v>
      </c>
      <c r="DL7" s="57">
        <f>VLOOKUP($B$3,$U$25:$BA$39,DL3,FALSE)</f>
        <v>0.50229357798165142</v>
      </c>
      <c r="DM7" s="57">
        <f>VLOOKUP($B$3,$U$25:$BG$39,DM3,FALSE)</f>
        <v>0.51677852348993292</v>
      </c>
      <c r="DN7" s="57">
        <f>VLOOKUP($B$3,$U$25:$BG$39,DN3,FALSE)</f>
        <v>0.4609375</v>
      </c>
      <c r="DO7" s="57">
        <f>VLOOKUP($B$3,$U$25:$BG$39,DO3,FALSE)</f>
        <v>0.46771037181996084</v>
      </c>
      <c r="DP7" s="57">
        <f>VLOOKUP($B$3,$U$25:$BG$39,DP3,FALSE)</f>
        <v>0.48341232227488151</v>
      </c>
      <c r="DQ7" s="57">
        <f>VLOOKUP($B$3,$U$25:$BG$39,DQ3,FALSE)</f>
        <v>0.48117154811715479</v>
      </c>
      <c r="DR7" s="57">
        <f t="shared" ref="DR7:DW7" si="4">VLOOKUP($B$3,$U$25:$BL$39,DR3,FALSE)</f>
        <v>0.44391408114558473</v>
      </c>
      <c r="DS7" s="57">
        <f t="shared" si="4"/>
        <v>0.50224215246636772</v>
      </c>
      <c r="DT7" s="57">
        <f t="shared" si="4"/>
        <v>0.48951048951048953</v>
      </c>
      <c r="DU7" s="57">
        <f t="shared" si="4"/>
        <v>0.48</v>
      </c>
      <c r="DV7" s="57">
        <f t="shared" si="4"/>
        <v>0.47842401500938087</v>
      </c>
      <c r="DW7" s="57">
        <f t="shared" si="4"/>
        <v>0.4567901234567901</v>
      </c>
      <c r="DX7" s="57">
        <f>VLOOKUP($B$3,$U$25:$BX$39,DX3,FALSE)</f>
        <v>0.46678966789667897</v>
      </c>
      <c r="DY7" s="57">
        <f t="shared" ref="DY7:EI7" si="5">VLOOKUP($B$3,$U$25:$BX$39,DY3,FALSE)</f>
        <v>0.45988258317025438</v>
      </c>
      <c r="DZ7" s="57">
        <f t="shared" si="5"/>
        <v>0.45333333333333331</v>
      </c>
      <c r="EA7" s="57">
        <f t="shared" si="5"/>
        <v>0.45207956600361665</v>
      </c>
      <c r="EB7" s="57">
        <f t="shared" si="5"/>
        <v>0.43761996161228406</v>
      </c>
      <c r="EC7" s="57">
        <f t="shared" si="5"/>
        <v>0.43100189035916825</v>
      </c>
      <c r="ED7" s="57">
        <f t="shared" si="5"/>
        <v>0.40042826552462529</v>
      </c>
      <c r="EE7" s="57">
        <f t="shared" si="5"/>
        <v>0.4677716390423573</v>
      </c>
      <c r="EF7" s="57">
        <f t="shared" si="5"/>
        <v>0.40480961923847697</v>
      </c>
      <c r="EG7" s="57">
        <f t="shared" si="5"/>
        <v>0.40677966101694918</v>
      </c>
      <c r="EH7" s="57">
        <f t="shared" si="5"/>
        <v>0.39632107023411373</v>
      </c>
      <c r="EI7" s="57">
        <f t="shared" si="5"/>
        <v>0.37370242214532873</v>
      </c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5"/>
      <c r="EX7" s="5"/>
      <c r="EY7" s="5"/>
      <c r="EZ7" s="5"/>
      <c r="FA7" s="5"/>
      <c r="FB7" s="5"/>
    </row>
    <row r="8" spans="2:190" x14ac:dyDescent="0.25">
      <c r="R8" s="34"/>
      <c r="S8" s="31" t="s">
        <v>11</v>
      </c>
      <c r="T8" s="30"/>
      <c r="U8" s="31" t="s">
        <v>11</v>
      </c>
      <c r="V8" s="53"/>
      <c r="W8" s="53"/>
      <c r="X8" s="53"/>
      <c r="Y8" s="53"/>
      <c r="Z8" s="53"/>
      <c r="AA8" s="53">
        <v>0.14000000000000001</v>
      </c>
      <c r="AB8" s="53">
        <v>0.14000000000000001</v>
      </c>
      <c r="AC8" s="53">
        <v>0.12</v>
      </c>
      <c r="AD8" s="53">
        <v>0.17</v>
      </c>
      <c r="AE8" s="53">
        <v>0.26</v>
      </c>
      <c r="AF8" s="53">
        <v>0.28999999999999998</v>
      </c>
      <c r="AG8" s="36">
        <v>0.22762645914396887</v>
      </c>
      <c r="AH8" s="36">
        <v>0.21417565485362094</v>
      </c>
      <c r="AI8" s="36">
        <v>0.19601328903654486</v>
      </c>
      <c r="AJ8" s="53">
        <v>0.18795888399412627</v>
      </c>
      <c r="AK8" s="36">
        <v>0.1873015873015873</v>
      </c>
      <c r="AL8" s="36">
        <v>0.18932874354561102</v>
      </c>
      <c r="AM8" s="36">
        <v>0.2032520325203252</v>
      </c>
      <c r="AN8" s="36">
        <v>0.18860510805500982</v>
      </c>
      <c r="AO8" s="36">
        <v>0.21973094170403587</v>
      </c>
      <c r="AP8" s="36">
        <v>0.18586387434554974</v>
      </c>
      <c r="AQ8" s="36">
        <v>0.22016460905349794</v>
      </c>
      <c r="AR8" s="36">
        <v>0.18960244648318042</v>
      </c>
      <c r="AS8" s="36">
        <v>0.15957446808510639</v>
      </c>
      <c r="AT8" s="36">
        <v>0.18181818181818182</v>
      </c>
      <c r="AU8" s="36">
        <v>0.20338983050847459</v>
      </c>
      <c r="AV8" s="36">
        <v>0.27142857142857141</v>
      </c>
      <c r="AW8" s="36">
        <v>0</v>
      </c>
      <c r="AX8" s="36">
        <v>0.2</v>
      </c>
      <c r="AY8" s="36">
        <v>0.23076923076923078</v>
      </c>
      <c r="AZ8" s="36">
        <v>0.13636363636363635</v>
      </c>
      <c r="BA8" s="36">
        <v>0</v>
      </c>
      <c r="BB8" s="36">
        <v>0.2</v>
      </c>
      <c r="BC8" s="36">
        <v>0.25</v>
      </c>
      <c r="BD8" s="36">
        <v>0</v>
      </c>
      <c r="BE8" s="36">
        <v>0</v>
      </c>
      <c r="BF8" s="36">
        <v>0</v>
      </c>
      <c r="BG8" s="36">
        <v>1.5625E-2</v>
      </c>
      <c r="BH8" s="36">
        <v>1.9230769230769232E-2</v>
      </c>
      <c r="BI8" s="36">
        <v>0.25925925925925924</v>
      </c>
      <c r="BJ8" s="36">
        <v>0.29213483146067415</v>
      </c>
      <c r="BK8" s="36">
        <v>0.2857142857142857</v>
      </c>
      <c r="BL8" s="36">
        <v>0.34710743801652894</v>
      </c>
      <c r="BM8" s="36">
        <v>0.33812949640287771</v>
      </c>
      <c r="BN8" s="36">
        <v>0.22222222222222221</v>
      </c>
      <c r="BO8" s="36">
        <v>0.20202020202020202</v>
      </c>
      <c r="BP8" s="36">
        <v>0.21052631578947367</v>
      </c>
      <c r="BQ8" s="36">
        <v>0.20398009950248755</v>
      </c>
      <c r="BR8" s="36">
        <v>0.15723270440251572</v>
      </c>
      <c r="BS8" s="36">
        <v>0.12987012987012986</v>
      </c>
      <c r="BT8" s="36">
        <v>0.15811965811965811</v>
      </c>
      <c r="BU8" s="36">
        <v>0.16738197424892703</v>
      </c>
      <c r="BV8" s="36">
        <v>0.26122448979591839</v>
      </c>
      <c r="BW8" s="36">
        <v>0.26530612244897961</v>
      </c>
      <c r="BX8" s="36">
        <v>0.26666666666666666</v>
      </c>
      <c r="BY8" s="36"/>
      <c r="BZ8" s="31"/>
      <c r="CA8" s="31"/>
      <c r="CB8" s="31"/>
      <c r="CC8" s="31"/>
      <c r="CD8" s="31"/>
      <c r="CE8" s="31"/>
      <c r="CF8" s="31" t="s">
        <v>21</v>
      </c>
      <c r="CG8" s="53">
        <f>VLOOKUP($B$3,$U$44:$AG$58,2,FALSE)</f>
        <v>0</v>
      </c>
      <c r="CH8" s="53">
        <f>VLOOKUP($B$3,$U$44:$AG$58,3,FALSE)</f>
        <v>0</v>
      </c>
      <c r="CI8" s="53">
        <f>VLOOKUP($B$3,$U$44:$AG$58,4,FALSE)</f>
        <v>0</v>
      </c>
      <c r="CJ8" s="57">
        <f>VLOOKUP($B$3,$U$44:$AG$58,5,FALSE)</f>
        <v>0</v>
      </c>
      <c r="CK8" s="57">
        <f>VLOOKUP($B$3,$U$44:$AG$58,6,FALSE)</f>
        <v>0</v>
      </c>
      <c r="CL8" s="57">
        <f>VLOOKUP($B$3,$U$44:$AG$58,7,FALSE)</f>
        <v>0.48</v>
      </c>
      <c r="CM8" s="57">
        <f>VLOOKUP($B$3,$U$44:$AG$58,8,FALSE)</f>
        <v>0.49</v>
      </c>
      <c r="CN8" s="57">
        <f>VLOOKUP($B$3,$U$44:$AG$58,9,FALSE)</f>
        <v>0.5</v>
      </c>
      <c r="CO8" s="57">
        <f>VLOOKUP($B$3,$U$44:$AG$58,10,FALSE)</f>
        <v>0.5</v>
      </c>
      <c r="CP8" s="57">
        <f>VLOOKUP($B$3,$U$44:$AG$58,11,FALSE)</f>
        <v>0.51</v>
      </c>
      <c r="CQ8" s="57">
        <f>VLOOKUP($B$3,$U$44:$AG$58,12,FALSE)</f>
        <v>0.46</v>
      </c>
      <c r="CR8" s="57">
        <f>VLOOKUP($B$3,$U$44:$AG$58,13,FALSE)</f>
        <v>0.47269303201506591</v>
      </c>
      <c r="CS8" s="57">
        <f t="shared" ref="CS8:DK8" si="6">VLOOKUP($B$3,$U$44:$AZ$58,CS3,FALSE)</f>
        <v>0.45522388059701491</v>
      </c>
      <c r="CT8" s="57">
        <f t="shared" si="6"/>
        <v>0.45364238410596025</v>
      </c>
      <c r="CU8" s="57">
        <f t="shared" si="6"/>
        <v>0.47634069400630913</v>
      </c>
      <c r="CV8" s="57">
        <f t="shared" si="6"/>
        <v>0.49102773246329529</v>
      </c>
      <c r="CW8" s="57">
        <f t="shared" si="6"/>
        <v>0.52086811352253759</v>
      </c>
      <c r="CX8" s="57">
        <f t="shared" si="6"/>
        <v>0.46961325966850831</v>
      </c>
      <c r="CY8" s="57">
        <f t="shared" si="6"/>
        <v>0.50992063492063489</v>
      </c>
      <c r="CZ8" s="57">
        <f t="shared" si="6"/>
        <v>0.5415986949429038</v>
      </c>
      <c r="DA8" s="57">
        <f t="shared" si="6"/>
        <v>0.5071942446043165</v>
      </c>
      <c r="DB8" s="57">
        <f t="shared" si="6"/>
        <v>0.53139356814701377</v>
      </c>
      <c r="DC8" s="57">
        <f t="shared" si="6"/>
        <v>0.50457038391224862</v>
      </c>
      <c r="DD8" s="57">
        <f t="shared" si="6"/>
        <v>0.51077943615257049</v>
      </c>
      <c r="DE8" s="57">
        <f t="shared" si="6"/>
        <v>0.51519756838905773</v>
      </c>
      <c r="DF8" s="57">
        <f t="shared" si="6"/>
        <v>0.52777777777777779</v>
      </c>
      <c r="DG8" s="57">
        <f t="shared" si="6"/>
        <v>0.53583617747440271</v>
      </c>
      <c r="DH8" s="57">
        <f t="shared" si="6"/>
        <v>0.51473922902494329</v>
      </c>
      <c r="DI8" s="57">
        <f t="shared" si="6"/>
        <v>0.48732943469785572</v>
      </c>
      <c r="DJ8" s="57">
        <f t="shared" si="6"/>
        <v>0.50338983050847452</v>
      </c>
      <c r="DK8" s="57">
        <f t="shared" si="6"/>
        <v>0.44578313253012047</v>
      </c>
      <c r="DL8" s="57">
        <f>VLOOKUP($B$3,$U$44:$BA$58,DL3,FALSE)</f>
        <v>0.45421903052064633</v>
      </c>
      <c r="DM8" s="57">
        <f>VLOOKUP($B$3,$U$44:$BG$58,DM3,FALSE)</f>
        <v>0.43140794223826717</v>
      </c>
      <c r="DN8" s="57">
        <f>VLOOKUP($B$3,$U$44:$BG$58,DN3,FALSE)</f>
        <v>0.43504531722054379</v>
      </c>
      <c r="DO8" s="57">
        <f>VLOOKUP($B$3,$U$44:$BG$58,DO3,FALSE)</f>
        <v>0.46841294298921415</v>
      </c>
      <c r="DP8" s="57">
        <f>VLOOKUP($B$3,$U$44:$BG$58,DP3,FALSE)</f>
        <v>0.4628975265017668</v>
      </c>
      <c r="DQ8" s="57">
        <f>VLOOKUP($B$3,$U$44:$BG$58,DQ3,FALSE)</f>
        <v>0.44897959183673469</v>
      </c>
      <c r="DR8" s="57">
        <f t="shared" ref="DR8:DW8" si="7">VLOOKUP($B$3,$U$44:$BL$58,DR3,FALSE)</f>
        <v>0.48287671232876711</v>
      </c>
      <c r="DS8" s="57">
        <f t="shared" si="7"/>
        <v>0.45245398773006135</v>
      </c>
      <c r="DT8" s="57">
        <f t="shared" si="7"/>
        <v>0.47804878048780486</v>
      </c>
      <c r="DU8" s="57">
        <f t="shared" si="7"/>
        <v>0.5</v>
      </c>
      <c r="DV8" s="57">
        <f t="shared" si="7"/>
        <v>0.48106060606060608</v>
      </c>
      <c r="DW8" s="57">
        <f t="shared" si="7"/>
        <v>0.49395509499136442</v>
      </c>
      <c r="DX8" s="57">
        <f>VLOOKUP($B$3,$U$44:$BX$58,DX3,FALSE)</f>
        <v>0.4887459807073955</v>
      </c>
      <c r="DY8" s="57">
        <f t="shared" ref="DY8:EI8" si="8">VLOOKUP($B$3,$U$44:$BX$58,DY3,FALSE)</f>
        <v>0.49040139616055844</v>
      </c>
      <c r="DZ8" s="57">
        <f t="shared" si="8"/>
        <v>0.45639534883720928</v>
      </c>
      <c r="EA8" s="57">
        <f t="shared" si="8"/>
        <v>0.47919876733436056</v>
      </c>
      <c r="EB8" s="57">
        <f t="shared" si="8"/>
        <v>0.50819672131147542</v>
      </c>
      <c r="EC8" s="57">
        <f t="shared" si="8"/>
        <v>0.54927302100161546</v>
      </c>
      <c r="ED8" s="57">
        <f t="shared" si="8"/>
        <v>0.47306397306397308</v>
      </c>
      <c r="EE8" s="57">
        <f t="shared" si="8"/>
        <v>0.51546391752577314</v>
      </c>
      <c r="EF8" s="57">
        <f t="shared" si="8"/>
        <v>0.50233281493001558</v>
      </c>
      <c r="EG8" s="57">
        <f t="shared" si="8"/>
        <v>0.50518518518518518</v>
      </c>
      <c r="EH8" s="57">
        <f t="shared" si="8"/>
        <v>0.50733137829912023</v>
      </c>
      <c r="EI8" s="57">
        <f t="shared" si="8"/>
        <v>0.55007052186177718</v>
      </c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5"/>
      <c r="EX8" s="5"/>
      <c r="EY8" s="5"/>
      <c r="EZ8" s="5"/>
      <c r="FA8" s="5"/>
      <c r="FB8" s="5"/>
    </row>
    <row r="9" spans="2:190" x14ac:dyDescent="0.25">
      <c r="R9" s="34"/>
      <c r="S9" s="31" t="s">
        <v>10</v>
      </c>
      <c r="T9" s="30"/>
      <c r="U9" s="31" t="s">
        <v>10</v>
      </c>
      <c r="V9" s="53"/>
      <c r="W9" s="53"/>
      <c r="X9" s="53"/>
      <c r="Y9" s="53"/>
      <c r="Z9" s="53"/>
      <c r="AA9" s="53">
        <v>0.2</v>
      </c>
      <c r="AB9" s="53">
        <v>0.13</v>
      </c>
      <c r="AC9" s="53">
        <v>0.18</v>
      </c>
      <c r="AD9" s="53">
        <v>0.32</v>
      </c>
      <c r="AE9" s="53">
        <v>0.37</v>
      </c>
      <c r="AF9" s="53">
        <v>0.31</v>
      </c>
      <c r="AG9" s="36">
        <v>0.34183673469387754</v>
      </c>
      <c r="AH9" s="36">
        <v>0.28110599078341014</v>
      </c>
      <c r="AI9" s="36">
        <v>0.38222222222222224</v>
      </c>
      <c r="AJ9" s="53">
        <v>0.30733944954128439</v>
      </c>
      <c r="AK9" s="36">
        <v>0.23287671232876711</v>
      </c>
      <c r="AL9" s="36">
        <v>0.31764705882352939</v>
      </c>
      <c r="AM9" s="36">
        <v>0.28971962616822428</v>
      </c>
      <c r="AN9" s="36">
        <v>0.25572519083969464</v>
      </c>
      <c r="AO9" s="36">
        <v>0.2723404255319149</v>
      </c>
      <c r="AP9" s="36">
        <v>0.32882882882882886</v>
      </c>
      <c r="AQ9" s="36">
        <v>0.36</v>
      </c>
      <c r="AR9" s="36">
        <v>0.32804232804232802</v>
      </c>
      <c r="AS9" s="36">
        <v>0.39449541284403672</v>
      </c>
      <c r="AT9" s="36">
        <v>0.38345864661654133</v>
      </c>
      <c r="AU9" s="36">
        <v>0.30985915492957744</v>
      </c>
      <c r="AV9" s="36">
        <v>0.26838235294117646</v>
      </c>
      <c r="AW9" s="36">
        <v>0.26842105263157895</v>
      </c>
      <c r="AX9" s="36">
        <v>0.22406639004149378</v>
      </c>
      <c r="AY9" s="36">
        <v>0.25783972125435539</v>
      </c>
      <c r="AZ9" s="36">
        <v>0.17843866171003717</v>
      </c>
      <c r="BA9" s="36">
        <v>0.29310344827586204</v>
      </c>
      <c r="BB9" s="36">
        <v>0.27710843373493976</v>
      </c>
      <c r="BC9" s="36">
        <v>0.21851851851851853</v>
      </c>
      <c r="BD9" s="36">
        <v>0.23643410852713179</v>
      </c>
      <c r="BE9" s="36">
        <v>0.25886524822695034</v>
      </c>
      <c r="BF9" s="36">
        <v>0.24596774193548387</v>
      </c>
      <c r="BG9" s="36">
        <v>0.23076923076923078</v>
      </c>
      <c r="BH9" s="36">
        <v>0.23591549295774647</v>
      </c>
      <c r="BI9" s="36">
        <v>0.32974910394265233</v>
      </c>
      <c r="BJ9" s="36">
        <v>0.40076335877862596</v>
      </c>
      <c r="BK9" s="36">
        <v>0.32487309644670048</v>
      </c>
      <c r="BL9" s="36">
        <v>0.36630036630036628</v>
      </c>
      <c r="BM9" s="36">
        <v>0.27165354330708663</v>
      </c>
      <c r="BN9" s="36">
        <v>0.32661290322580644</v>
      </c>
      <c r="BO9" s="36">
        <v>0.26643598615916952</v>
      </c>
      <c r="BP9" s="36">
        <v>0.25390625</v>
      </c>
      <c r="BQ9" s="36">
        <v>0.22939068100358423</v>
      </c>
      <c r="BR9" s="36">
        <v>0.28064516129032258</v>
      </c>
      <c r="BS9" s="36">
        <v>0.24015748031496062</v>
      </c>
      <c r="BT9" s="36">
        <v>0.2131782945736434</v>
      </c>
      <c r="BU9" s="36">
        <v>0.28125</v>
      </c>
      <c r="BV9" s="36">
        <v>0.29107981220657275</v>
      </c>
      <c r="BW9" s="36">
        <v>0.22868217054263565</v>
      </c>
      <c r="BX9" s="36">
        <v>0.24901185770750989</v>
      </c>
      <c r="BY9" s="36"/>
      <c r="BZ9" s="31"/>
      <c r="CA9" s="31"/>
      <c r="CB9" s="31"/>
      <c r="CC9" s="31"/>
      <c r="CD9" s="31"/>
      <c r="CE9" s="31"/>
      <c r="CF9" s="31" t="s">
        <v>20</v>
      </c>
      <c r="CG9" s="53">
        <f>VLOOKUP($B$3,$U$63:$AG$77,2,FALSE)</f>
        <v>0</v>
      </c>
      <c r="CH9" s="53">
        <f>VLOOKUP($B$3,$U$63:$AG$77,3,FALSE)</f>
        <v>0</v>
      </c>
      <c r="CI9" s="53">
        <f>VLOOKUP($B$3,$U$63:$AG$77,4,FALSE)</f>
        <v>0</v>
      </c>
      <c r="CJ9" s="57">
        <f>VLOOKUP($B$3,$U$63:$AG$77,5,FALSE)</f>
        <v>0</v>
      </c>
      <c r="CK9" s="57">
        <f>VLOOKUP($B$3,$U$63:$AG$77,6,FALSE)</f>
        <v>0</v>
      </c>
      <c r="CL9" s="57">
        <f>VLOOKUP($B$3,$U$63:$AG$77,7,FALSE)</f>
        <v>0.47</v>
      </c>
      <c r="CM9" s="57">
        <f>VLOOKUP($B$3,$U$63:$AG$77,8,FALSE)</f>
        <v>0.43</v>
      </c>
      <c r="CN9" s="57">
        <f>VLOOKUP($B$3,$U$63:$AG$77,9,FALSE)</f>
        <v>0.43</v>
      </c>
      <c r="CO9" s="57">
        <f>VLOOKUP($B$3,$U$63:$AG$77,10,FALSE)</f>
        <v>0.44</v>
      </c>
      <c r="CP9" s="57">
        <f>VLOOKUP($B$3,$U$63:$AG$77,11,FALSE)</f>
        <v>0.44</v>
      </c>
      <c r="CQ9" s="57">
        <f>VLOOKUP($B$3,$U$63:$AG$77,12,FALSE)</f>
        <v>0.41</v>
      </c>
      <c r="CR9" s="57">
        <f>VLOOKUP($B$3,$U$63:$AG$77,13,FALSE)</f>
        <v>0.47019867549668876</v>
      </c>
      <c r="CS9" s="57">
        <f t="shared" ref="CS9:DK9" si="9">VLOOKUP($B$3,$U$63:$AZ$77,CS3,FALSE)</f>
        <v>0.43128964059196617</v>
      </c>
      <c r="CT9" s="57">
        <f t="shared" si="9"/>
        <v>0.43416370106761565</v>
      </c>
      <c r="CU9" s="57">
        <f t="shared" si="9"/>
        <v>0.44333333333333336</v>
      </c>
      <c r="CV9" s="57">
        <f t="shared" si="9"/>
        <v>0.42889137737961924</v>
      </c>
      <c r="CW9" s="57">
        <f t="shared" si="9"/>
        <v>0.43208430913348944</v>
      </c>
      <c r="CX9" s="57">
        <f t="shared" si="9"/>
        <v>0.42162162162162165</v>
      </c>
      <c r="CY9" s="57">
        <f t="shared" si="9"/>
        <v>0.44129032258064516</v>
      </c>
      <c r="CZ9" s="57">
        <f t="shared" si="9"/>
        <v>0.41903719912472648</v>
      </c>
      <c r="DA9" s="57">
        <f t="shared" si="9"/>
        <v>0.41813602015113349</v>
      </c>
      <c r="DB9" s="57">
        <f t="shared" si="9"/>
        <v>0.4452405322415558</v>
      </c>
      <c r="DC9" s="57">
        <f t="shared" si="9"/>
        <v>0.44763092269326682</v>
      </c>
      <c r="DD9" s="57">
        <f t="shared" si="9"/>
        <v>0.42621145374449337</v>
      </c>
      <c r="DE9" s="57">
        <f t="shared" si="9"/>
        <v>0.43407707910750509</v>
      </c>
      <c r="DF9" s="57">
        <f t="shared" si="9"/>
        <v>0.44555555555555554</v>
      </c>
      <c r="DG9" s="57">
        <f t="shared" si="9"/>
        <v>0.4251207729468599</v>
      </c>
      <c r="DH9" s="57">
        <f t="shared" si="9"/>
        <v>0.4281150159744409</v>
      </c>
      <c r="DI9" s="57">
        <f t="shared" si="9"/>
        <v>0.41723666210670313</v>
      </c>
      <c r="DJ9" s="57">
        <f t="shared" si="9"/>
        <v>0.43160377358490565</v>
      </c>
      <c r="DK9" s="57">
        <f t="shared" si="9"/>
        <v>0.41507024265644954</v>
      </c>
      <c r="DL9" s="57">
        <f>VLOOKUP($B$3,$U$63:$BA$77,DL3,FALSE)</f>
        <v>0.42117647058823532</v>
      </c>
      <c r="DM9" s="57">
        <f>VLOOKUP($B$3,$U$63:$BG$77,DM3,FALSE)</f>
        <v>0.4142692750287687</v>
      </c>
      <c r="DN9" s="57">
        <f>VLOOKUP($B$3,$U$63:$BG$77,DN3,FALSE)</f>
        <v>0.40991902834008098</v>
      </c>
      <c r="DO9" s="57">
        <f>VLOOKUP($B$3,$U$63:$BG$77,DO3,FALSE)</f>
        <v>0.41853360488798369</v>
      </c>
      <c r="DP9" s="57">
        <f>VLOOKUP($B$3,$U$63:$BG$77,DP3,FALSE)</f>
        <v>0.41107184923439338</v>
      </c>
      <c r="DQ9" s="57">
        <f>VLOOKUP($B$3,$U$63:$BG$77,DQ3,FALSE)</f>
        <v>0.41675617615467242</v>
      </c>
      <c r="DR9" s="57">
        <f t="shared" ref="DR9:DW9" si="10">VLOOKUP($B$3,$U$63:$BL$77,DR3,FALSE)</f>
        <v>0.41647597254004576</v>
      </c>
      <c r="DS9" s="57">
        <f t="shared" si="10"/>
        <v>0.42070484581497797</v>
      </c>
      <c r="DT9" s="57">
        <f t="shared" si="10"/>
        <v>0.43937708565072303</v>
      </c>
      <c r="DU9" s="57">
        <f t="shared" si="10"/>
        <v>0.43</v>
      </c>
      <c r="DV9" s="57">
        <f t="shared" si="10"/>
        <v>0.44790547798066593</v>
      </c>
      <c r="DW9" s="57">
        <f t="shared" si="10"/>
        <v>0.44081172491544535</v>
      </c>
      <c r="DX9" s="57">
        <f>VLOOKUP($B$3,$U$63:$BX$77,DX3,FALSE)</f>
        <v>0.41533864541832671</v>
      </c>
      <c r="DY9" s="57">
        <f t="shared" ref="DY9:EI9" si="11">VLOOKUP($B$3,$U$63:$BX$77,DY3,FALSE)</f>
        <v>0.40634920634920635</v>
      </c>
      <c r="DZ9" s="57">
        <f t="shared" si="11"/>
        <v>0.42304147465437786</v>
      </c>
      <c r="EA9" s="57">
        <f t="shared" si="11"/>
        <v>0.45158102766798419</v>
      </c>
      <c r="EB9" s="57">
        <f t="shared" si="11"/>
        <v>0.44799176107106076</v>
      </c>
      <c r="EC9" s="57">
        <f t="shared" si="11"/>
        <v>0.46499477533960293</v>
      </c>
      <c r="ED9" s="57">
        <f t="shared" si="11"/>
        <v>0.4095022624434389</v>
      </c>
      <c r="EE9" s="57">
        <f t="shared" si="11"/>
        <v>0.46895273401297499</v>
      </c>
      <c r="EF9" s="57">
        <f t="shared" si="11"/>
        <v>0.41036269430051814</v>
      </c>
      <c r="EG9" s="57">
        <f t="shared" si="11"/>
        <v>0.4398230088495575</v>
      </c>
      <c r="EH9" s="57">
        <f t="shared" si="11"/>
        <v>0.41903019213174747</v>
      </c>
      <c r="EI9" s="57">
        <f t="shared" si="11"/>
        <v>0.44293478260869568</v>
      </c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</row>
    <row r="10" spans="2:190" x14ac:dyDescent="0.25">
      <c r="R10" s="34"/>
      <c r="S10" s="31" t="s">
        <v>8</v>
      </c>
      <c r="T10" s="30"/>
      <c r="U10" s="31" t="s">
        <v>8</v>
      </c>
      <c r="V10" s="53"/>
      <c r="W10" s="53"/>
      <c r="X10" s="53"/>
      <c r="Y10" s="53"/>
      <c r="Z10" s="53"/>
      <c r="AA10" s="53">
        <v>0.22</v>
      </c>
      <c r="AB10" s="53">
        <v>0.23</v>
      </c>
      <c r="AC10" s="53">
        <v>0.23</v>
      </c>
      <c r="AD10" s="53">
        <v>0.34</v>
      </c>
      <c r="AE10" s="53">
        <v>0.41</v>
      </c>
      <c r="AF10" s="53">
        <v>0.4</v>
      </c>
      <c r="AG10" s="36">
        <v>0.320863309352518</v>
      </c>
      <c r="AH10" s="36">
        <v>0.31802120141342755</v>
      </c>
      <c r="AI10" s="36">
        <v>0.26816380449141347</v>
      </c>
      <c r="AJ10" s="53">
        <v>0.25945241199478486</v>
      </c>
      <c r="AK10" s="36">
        <v>0.25818639798488663</v>
      </c>
      <c r="AL10" s="36">
        <v>0.26412429378531072</v>
      </c>
      <c r="AM10" s="36">
        <v>0.26738794435857804</v>
      </c>
      <c r="AN10" s="36">
        <v>0.23945783132530121</v>
      </c>
      <c r="AO10" s="36">
        <v>0.24447949526813881</v>
      </c>
      <c r="AP10" s="36">
        <v>0.37701612903225806</v>
      </c>
      <c r="AQ10" s="36">
        <v>0.46019108280254778</v>
      </c>
      <c r="AR10" s="36">
        <v>0.38445807770961143</v>
      </c>
      <c r="AS10" s="36">
        <v>0.40237691001697795</v>
      </c>
      <c r="AT10" s="36">
        <v>0.3292894280762565</v>
      </c>
      <c r="AU10" s="36">
        <v>0.31456953642384106</v>
      </c>
      <c r="AV10" s="36">
        <v>0.28956834532374098</v>
      </c>
      <c r="AW10" s="36">
        <v>0.29875518672199169</v>
      </c>
      <c r="AX10" s="36">
        <v>0.26222222222222225</v>
      </c>
      <c r="AY10" s="36">
        <v>0.27515400410677621</v>
      </c>
      <c r="AZ10" s="36">
        <v>0.27213114754098361</v>
      </c>
      <c r="BA10" s="36">
        <v>0.25569176882661998</v>
      </c>
      <c r="BB10" s="36">
        <v>0.25309734513274335</v>
      </c>
      <c r="BC10" s="36">
        <v>0.20892857142857144</v>
      </c>
      <c r="BD10" s="36">
        <v>0.21249999999999999</v>
      </c>
      <c r="BE10" s="36">
        <v>0.18324607329842932</v>
      </c>
      <c r="BF10" s="36">
        <v>0.18803418803418803</v>
      </c>
      <c r="BG10" s="36">
        <v>0.20217391304347826</v>
      </c>
      <c r="BH10" s="36">
        <v>0.20152091254752852</v>
      </c>
      <c r="BI10" s="36">
        <v>0.22889305816135083</v>
      </c>
      <c r="BJ10" s="36">
        <v>0.3</v>
      </c>
      <c r="BK10" s="36">
        <v>0.33333333333333331</v>
      </c>
      <c r="BL10" s="36">
        <v>0</v>
      </c>
      <c r="BM10" s="36">
        <v>0.2718253968253968</v>
      </c>
      <c r="BN10" s="36">
        <v>0.24364406779661016</v>
      </c>
      <c r="BO10" s="36">
        <v>0.25341130604288498</v>
      </c>
      <c r="BP10" s="36">
        <v>0.25352112676056338</v>
      </c>
      <c r="BQ10" s="36">
        <v>0.21401515151515152</v>
      </c>
      <c r="BR10" s="36">
        <v>0.1875</v>
      </c>
      <c r="BS10" s="36">
        <v>0.22047244094488189</v>
      </c>
      <c r="BT10" s="36">
        <v>0.22625698324022347</v>
      </c>
      <c r="BU10" s="36">
        <v>0.25728155339805825</v>
      </c>
      <c r="BV10" s="36">
        <v>0.31725417439703152</v>
      </c>
      <c r="BW10" s="36">
        <v>0.31691297208538588</v>
      </c>
      <c r="BX10" s="36">
        <v>0.27355072463768115</v>
      </c>
      <c r="BY10" s="36"/>
      <c r="BZ10" s="31"/>
      <c r="CA10" s="31"/>
      <c r="CB10" s="31"/>
      <c r="CC10" s="31"/>
      <c r="CD10" s="31"/>
      <c r="CE10" s="31"/>
      <c r="CF10" s="31" t="s">
        <v>19</v>
      </c>
      <c r="CG10" s="53">
        <f>VLOOKUP($B$3,$U$82:$AG$96,2,FALSE)</f>
        <v>0</v>
      </c>
      <c r="CH10" s="53">
        <f>VLOOKUP($B$3,$U$82:$AG$96,3,FALSE)</f>
        <v>0</v>
      </c>
      <c r="CI10" s="53">
        <f>VLOOKUP($B$3,$U$82:$AG$96,4,FALSE)</f>
        <v>0</v>
      </c>
      <c r="CJ10" s="57">
        <f>VLOOKUP($B$3,$U$82:$AG$96,5,FALSE)</f>
        <v>0</v>
      </c>
      <c r="CK10" s="57">
        <f>VLOOKUP($B$3,$U$82:$AG$96,6,FALSE)</f>
        <v>0</v>
      </c>
      <c r="CL10" s="57">
        <f>VLOOKUP($B$3,$U$82:$AG$96,7,FALSE)</f>
        <v>0.06</v>
      </c>
      <c r="CM10" s="57">
        <f>VLOOKUP($B$3,$U$82:$AG$96,8,FALSE)</f>
        <v>7.0000000000000007E-2</v>
      </c>
      <c r="CN10" s="57">
        <f>VLOOKUP($B$3,$U$82:$AG$96,9,FALSE)</f>
        <v>7.0000000000000007E-2</v>
      </c>
      <c r="CO10" s="57">
        <f>VLOOKUP($B$3,$U$82:$AG$96,10,FALSE)</f>
        <v>0.09</v>
      </c>
      <c r="CP10" s="57">
        <f>VLOOKUP($B$3,$U$82:$AG$96,11,FALSE)</f>
        <v>0.11</v>
      </c>
      <c r="CQ10" s="57">
        <f>VLOOKUP($B$3,$U$82:$AG$96,12,FALSE)</f>
        <v>0.12</v>
      </c>
      <c r="CR10" s="57">
        <f>VLOOKUP($B$3,$U$82:$AG$96,13,FALSE)</f>
        <v>7.8505457598656597E-2</v>
      </c>
      <c r="CS10" s="57">
        <f t="shared" ref="CS10:DK10" si="12">VLOOKUP($B$3,$U$82:$AZ$96,CS3,FALSE)</f>
        <v>0.10535778496943546</v>
      </c>
      <c r="CT10" s="57">
        <f t="shared" si="12"/>
        <v>0.11778943122226704</v>
      </c>
      <c r="CU10" s="57">
        <f t="shared" si="12"/>
        <v>0.10102201257861636</v>
      </c>
      <c r="CV10" s="57">
        <f t="shared" si="12"/>
        <v>0.11567311488353731</v>
      </c>
      <c r="CW10" s="57">
        <f t="shared" si="12"/>
        <v>0.1284518828451883</v>
      </c>
      <c r="CX10" s="57">
        <f t="shared" si="12"/>
        <v>0.13901345291479822</v>
      </c>
      <c r="CY10" s="57">
        <f t="shared" si="12"/>
        <v>0.11461716937354989</v>
      </c>
      <c r="CZ10" s="57">
        <f t="shared" si="12"/>
        <v>0.13557401812688821</v>
      </c>
      <c r="DA10" s="57">
        <f t="shared" si="12"/>
        <v>0.125879917184265</v>
      </c>
      <c r="DB10" s="57">
        <f t="shared" si="12"/>
        <v>0.12288732394366197</v>
      </c>
      <c r="DC10" s="57">
        <f t="shared" si="12"/>
        <v>0.12343180898421692</v>
      </c>
      <c r="DD10" s="57">
        <f t="shared" si="12"/>
        <v>5.0801094177413054E-2</v>
      </c>
      <c r="DE10" s="57">
        <f t="shared" si="12"/>
        <v>5.1948051948051951E-2</v>
      </c>
      <c r="DF10" s="57">
        <f t="shared" si="12"/>
        <v>6.013021830716201E-2</v>
      </c>
      <c r="DG10" s="57">
        <f t="shared" si="12"/>
        <v>7.769844603107938E-2</v>
      </c>
      <c r="DH10" s="57">
        <f t="shared" si="12"/>
        <v>9.512341962673089E-2</v>
      </c>
      <c r="DI10" s="57">
        <f t="shared" si="12"/>
        <v>0.11251261352169525</v>
      </c>
      <c r="DJ10" s="57">
        <f t="shared" si="12"/>
        <v>0.12103258569614897</v>
      </c>
      <c r="DK10" s="57">
        <f t="shared" si="12"/>
        <v>0.12691466083150985</v>
      </c>
      <c r="DL10" s="57">
        <f t="shared" ref="DL10:DQ10" si="13">VLOOKUP($B$3,$U$82:$BG$96,DL3,FALSE)</f>
        <v>4.7660311958405546E-2</v>
      </c>
      <c r="DM10" s="57">
        <f t="shared" si="13"/>
        <v>5.845323741007194E-2</v>
      </c>
      <c r="DN10" s="57">
        <f t="shared" si="13"/>
        <v>7.4505238649592548E-2</v>
      </c>
      <c r="DO10" s="57">
        <f t="shared" si="13"/>
        <v>7.8301519283209969E-2</v>
      </c>
      <c r="DP10" s="57">
        <f t="shared" si="13"/>
        <v>0.11234953187695051</v>
      </c>
      <c r="DQ10" s="57">
        <f t="shared" si="13"/>
        <v>0.1328698339127076</v>
      </c>
      <c r="DR10" s="57">
        <f t="shared" ref="DR10:DW10" si="14">VLOOKUP($B$3,$U$82:$BL$96,DR3,FALSE)</f>
        <v>0.133306645316253</v>
      </c>
      <c r="DS10" s="57">
        <f t="shared" si="14"/>
        <v>0.13038754074610648</v>
      </c>
      <c r="DT10" s="57">
        <f t="shared" si="14"/>
        <v>0.14603174603174604</v>
      </c>
      <c r="DU10" s="57">
        <f t="shared" si="14"/>
        <v>0.15</v>
      </c>
      <c r="DV10" s="57">
        <f t="shared" si="14"/>
        <v>0.1410041841004184</v>
      </c>
      <c r="DW10" s="57">
        <f t="shared" si="14"/>
        <v>0.13630626840555321</v>
      </c>
      <c r="DX10" s="57">
        <f>VLOOKUP($B$3,$U$82:$BX$96,DX3,FALSE)</f>
        <v>0.14504716981132076</v>
      </c>
      <c r="DY10" s="57">
        <f t="shared" ref="DY10:EI10" si="15">VLOOKUP($B$3,$U$82:$BX$96,DY3,FALSE)</f>
        <v>0.14627111660486197</v>
      </c>
      <c r="DZ10" s="57">
        <f t="shared" si="15"/>
        <v>0.13349771046143008</v>
      </c>
      <c r="EA10" s="57">
        <f t="shared" si="15"/>
        <v>0.14719101123595504</v>
      </c>
      <c r="EB10" s="57">
        <f t="shared" si="15"/>
        <v>0.13581213307240705</v>
      </c>
      <c r="EC10" s="57">
        <f t="shared" si="15"/>
        <v>0.15195071868583163</v>
      </c>
      <c r="ED10" s="57">
        <f t="shared" si="15"/>
        <v>0.1502767134951043</v>
      </c>
      <c r="EE10" s="57">
        <f t="shared" si="15"/>
        <v>0.14690265486725665</v>
      </c>
      <c r="EF10" s="57">
        <f t="shared" si="15"/>
        <v>0.13112283345892992</v>
      </c>
      <c r="EG10" s="57">
        <f t="shared" si="15"/>
        <v>0.13926701570680627</v>
      </c>
      <c r="EH10" s="57">
        <f t="shared" si="15"/>
        <v>0.13539518900343642</v>
      </c>
      <c r="EI10" s="57">
        <f t="shared" si="15"/>
        <v>0.12886418895449808</v>
      </c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</row>
    <row r="11" spans="2:190" x14ac:dyDescent="0.25">
      <c r="R11" s="34"/>
      <c r="S11" s="31" t="s">
        <v>6</v>
      </c>
      <c r="T11" s="30"/>
      <c r="U11" s="31" t="s">
        <v>7</v>
      </c>
      <c r="V11" s="53"/>
      <c r="W11" s="53"/>
      <c r="X11" s="53"/>
      <c r="Y11" s="53"/>
      <c r="Z11" s="53"/>
      <c r="AA11" s="53">
        <v>0.55000000000000004</v>
      </c>
      <c r="AB11" s="53">
        <v>0.53</v>
      </c>
      <c r="AC11" s="53">
        <v>0.44</v>
      </c>
      <c r="AD11" s="53">
        <v>0.43</v>
      </c>
      <c r="AE11" s="53">
        <v>0.49</v>
      </c>
      <c r="AF11" s="53">
        <v>0.54</v>
      </c>
      <c r="AG11" s="36">
        <v>0.43678160919540232</v>
      </c>
      <c r="AH11" s="36">
        <v>0.31216931216931215</v>
      </c>
      <c r="AI11" s="36">
        <v>0.28169014084507044</v>
      </c>
      <c r="AJ11" s="53">
        <v>0.30188679245283018</v>
      </c>
      <c r="AK11" s="36">
        <v>0.28185328185328185</v>
      </c>
      <c r="AL11" s="36">
        <v>0.26162790697674421</v>
      </c>
      <c r="AM11" s="36">
        <v>0.31944444444444442</v>
      </c>
      <c r="AN11" s="36">
        <v>0.45833333333333331</v>
      </c>
      <c r="AO11" s="36">
        <v>0.44117647058823528</v>
      </c>
      <c r="AP11" s="36">
        <v>0.52941176470588236</v>
      </c>
      <c r="AQ11" s="36">
        <v>0.45</v>
      </c>
      <c r="AR11" s="36">
        <v>0.35294117647058826</v>
      </c>
      <c r="AS11" s="36">
        <v>0.41379310344827586</v>
      </c>
      <c r="AT11" s="36">
        <v>0.23076923076923078</v>
      </c>
      <c r="AU11" s="36">
        <v>0.33333333333333331</v>
      </c>
      <c r="AV11" s="36">
        <v>0.44444444444444442</v>
      </c>
      <c r="AW11" s="36">
        <v>0.31818181818181818</v>
      </c>
      <c r="AX11" s="36">
        <v>0.31578947368421051</v>
      </c>
      <c r="AY11" s="36">
        <v>0.44117647058823528</v>
      </c>
      <c r="AZ11" s="36">
        <v>0.44444444444444442</v>
      </c>
      <c r="BA11" s="36">
        <v>0.14285714285714285</v>
      </c>
      <c r="BB11" s="36">
        <v>0</v>
      </c>
      <c r="BC11" s="36">
        <v>0</v>
      </c>
      <c r="BD11" s="36">
        <v>0.2857142857142857</v>
      </c>
      <c r="BE11" s="36">
        <v>0</v>
      </c>
      <c r="BF11" s="36">
        <v>0.125</v>
      </c>
      <c r="BG11" s="36">
        <v>0</v>
      </c>
      <c r="BH11" s="36">
        <v>0.16666666666666666</v>
      </c>
      <c r="BI11" s="36">
        <v>0.16666666666666666</v>
      </c>
      <c r="BJ11" s="36">
        <v>0</v>
      </c>
      <c r="BK11" s="36">
        <v>0.29571106094808125</v>
      </c>
      <c r="BL11" s="36">
        <v>0.29078014184397161</v>
      </c>
      <c r="BM11" s="36">
        <v>0</v>
      </c>
      <c r="BN11" s="36">
        <v>0.33333333333333331</v>
      </c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1"/>
      <c r="CA11" s="31"/>
      <c r="CB11" s="31"/>
      <c r="CC11" s="31"/>
      <c r="CD11" s="31"/>
      <c r="CE11" s="31"/>
      <c r="CF11" s="31" t="s">
        <v>18</v>
      </c>
      <c r="CG11" s="53">
        <f>VLOOKUP($B$3,$U$101:$AG$115,2,FALSE)</f>
        <v>0</v>
      </c>
      <c r="CH11" s="53">
        <f>VLOOKUP($B$3,$U$101:$AG$115,3,FALSE)</f>
        <v>0</v>
      </c>
      <c r="CI11" s="53">
        <f>VLOOKUP($B$3,$U$101:$AG$115,4,FALSE)</f>
        <v>0</v>
      </c>
      <c r="CJ11" s="57">
        <f>VLOOKUP($B$3,$U$101:$AG$115,5,FALSE)</f>
        <v>0</v>
      </c>
      <c r="CK11" s="57">
        <f>VLOOKUP($B$3,$U$101:$AG$115,6,FALSE)</f>
        <v>0</v>
      </c>
      <c r="CL11" s="57">
        <f>VLOOKUP($B$3,$U$101:$AG$115,7,FALSE)</f>
        <v>0.28000000000000003</v>
      </c>
      <c r="CM11" s="57">
        <f>VLOOKUP($B$3,$U$101:$AG$115,8,FALSE)</f>
        <v>0.3</v>
      </c>
      <c r="CN11" s="57">
        <f>VLOOKUP($B$3,$U$101:$AG$115,9,FALSE)</f>
        <v>0.36</v>
      </c>
      <c r="CO11" s="57">
        <f>VLOOKUP($B$3,$U$101:$AG$115,10,FALSE)</f>
        <v>0.43</v>
      </c>
      <c r="CP11" s="57">
        <f>VLOOKUP($B$3,$U$101:$AG$115,11,FALSE)</f>
        <v>0.39</v>
      </c>
      <c r="CQ11" s="57">
        <f>VLOOKUP($B$3,$U$101:$AG$115,12,FALSE)</f>
        <v>0.56999999999999995</v>
      </c>
      <c r="CR11" s="57">
        <f>VLOOKUP($B$3,$U$101:$AG$115,13,FALSE)</f>
        <v>0.28999999999999998</v>
      </c>
      <c r="CS11" s="57">
        <f t="shared" ref="CS11:DK11" si="16">VLOOKUP($B$3,$U$101:$AZ$115,CS3,FALSE)</f>
        <v>0.5714285714285714</v>
      </c>
      <c r="CT11" s="57">
        <f t="shared" si="16"/>
        <v>0.28999999999999998</v>
      </c>
      <c r="CU11" s="57">
        <f t="shared" si="16"/>
        <v>0.28999999999999998</v>
      </c>
      <c r="CV11" s="57">
        <f t="shared" si="16"/>
        <v>0</v>
      </c>
      <c r="CW11" s="57">
        <f t="shared" si="16"/>
        <v>0.5</v>
      </c>
      <c r="CX11" s="57">
        <f t="shared" si="16"/>
        <v>0.2</v>
      </c>
      <c r="CY11" s="57">
        <f t="shared" si="16"/>
        <v>0</v>
      </c>
      <c r="CZ11" s="57">
        <f t="shared" si="16"/>
        <v>0.42857142857142855</v>
      </c>
      <c r="DA11" s="57">
        <f t="shared" si="16"/>
        <v>0.6</v>
      </c>
      <c r="DB11" s="57">
        <f t="shared" si="16"/>
        <v>0.6</v>
      </c>
      <c r="DC11" s="57">
        <f t="shared" si="16"/>
        <v>0.5714285714285714</v>
      </c>
      <c r="DD11" s="57">
        <f t="shared" si="16"/>
        <v>0</v>
      </c>
      <c r="DE11" s="57">
        <f t="shared" si="16"/>
        <v>0.70454545454545459</v>
      </c>
      <c r="DF11" s="57">
        <f t="shared" si="16"/>
        <v>0.75</v>
      </c>
      <c r="DG11" s="57">
        <f t="shared" si="16"/>
        <v>0.75</v>
      </c>
      <c r="DH11" s="57">
        <f t="shared" si="16"/>
        <v>0.75</v>
      </c>
      <c r="DI11" s="57">
        <f t="shared" si="16"/>
        <v>0.625</v>
      </c>
      <c r="DJ11" s="57">
        <f t="shared" si="16"/>
        <v>0.3</v>
      </c>
      <c r="DK11" s="57">
        <f t="shared" si="16"/>
        <v>0.2</v>
      </c>
      <c r="DL11" s="57">
        <f t="shared" ref="DL11:DQ11" si="17">VLOOKUP($B$3,$U$101:$BG$115,DL3,FALSE)</f>
        <v>0.56953642384105962</v>
      </c>
      <c r="DM11" s="57">
        <f t="shared" si="17"/>
        <v>0.41935483870967744</v>
      </c>
      <c r="DN11" s="57">
        <f t="shared" si="17"/>
        <v>0.40740740740740738</v>
      </c>
      <c r="DO11" s="57">
        <f t="shared" si="17"/>
        <v>0.37864077669902912</v>
      </c>
      <c r="DP11" s="57">
        <f t="shared" si="17"/>
        <v>0.17307692307692307</v>
      </c>
      <c r="DQ11" s="57">
        <f t="shared" si="17"/>
        <v>0.25</v>
      </c>
      <c r="DR11" s="57">
        <f t="shared" ref="DR11:DW11" si="18">VLOOKUP($B$3,$U$101:$BL$115,DR3,FALSE)</f>
        <v>0.20754716981132076</v>
      </c>
      <c r="DS11" s="57">
        <f t="shared" si="18"/>
        <v>0.39669421487603307</v>
      </c>
      <c r="DT11" s="57">
        <f t="shared" si="18"/>
        <v>0.28813559322033899</v>
      </c>
      <c r="DU11" s="57">
        <f t="shared" si="18"/>
        <v>0.26</v>
      </c>
      <c r="DV11" s="57">
        <f t="shared" si="18"/>
        <v>0.30357142857142855</v>
      </c>
      <c r="DW11" s="57">
        <f t="shared" si="18"/>
        <v>0.46511627906976744</v>
      </c>
      <c r="DX11" s="57">
        <f>VLOOKUP($B$3,$U$101:$BX$115,DX3,FALSE)</f>
        <v>0.42391304347826086</v>
      </c>
      <c r="DY11" s="57">
        <f t="shared" ref="DY11:EI11" si="19">VLOOKUP($B$3,$U$101:$BX$115,DY3,FALSE)</f>
        <v>0.30232558139534882</v>
      </c>
      <c r="DZ11" s="57">
        <f t="shared" si="19"/>
        <v>0.43209876543209874</v>
      </c>
      <c r="EA11" s="57">
        <f t="shared" si="19"/>
        <v>0.47368421052631576</v>
      </c>
      <c r="EB11" s="57">
        <f t="shared" si="19"/>
        <v>0.5</v>
      </c>
      <c r="EC11" s="57">
        <f t="shared" si="19"/>
        <v>0.35714285714285715</v>
      </c>
      <c r="ED11" s="57">
        <f t="shared" si="19"/>
        <v>0.5</v>
      </c>
      <c r="EE11" s="57">
        <f t="shared" si="19"/>
        <v>0.5092592592592593</v>
      </c>
      <c r="EF11" s="57">
        <f t="shared" si="19"/>
        <v>0.58974358974358976</v>
      </c>
      <c r="EG11" s="57">
        <f t="shared" si="19"/>
        <v>0.57723577235772361</v>
      </c>
      <c r="EH11" s="57">
        <f t="shared" si="19"/>
        <v>0.4</v>
      </c>
      <c r="EI11" s="57">
        <f t="shared" si="19"/>
        <v>0.55102040816326525</v>
      </c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</row>
    <row r="12" spans="2:190" x14ac:dyDescent="0.25">
      <c r="R12" s="34"/>
      <c r="S12" s="31" t="s">
        <v>5</v>
      </c>
      <c r="T12" s="30"/>
      <c r="U12" s="31" t="s">
        <v>6</v>
      </c>
      <c r="V12" s="53"/>
      <c r="W12" s="53"/>
      <c r="X12" s="53"/>
      <c r="Y12" s="53"/>
      <c r="Z12" s="53"/>
      <c r="AA12" s="53">
        <v>0.15</v>
      </c>
      <c r="AB12" s="53">
        <v>0.18</v>
      </c>
      <c r="AC12" s="53">
        <v>0.13</v>
      </c>
      <c r="AD12" s="53">
        <v>0.31</v>
      </c>
      <c r="AE12" s="53">
        <v>0.38</v>
      </c>
      <c r="AF12" s="53">
        <v>0.36</v>
      </c>
      <c r="AG12" s="36">
        <v>0.32</v>
      </c>
      <c r="AH12" s="36">
        <v>0.29482071713147412</v>
      </c>
      <c r="AI12" s="36">
        <v>0.25896414342629481</v>
      </c>
      <c r="AJ12" s="53">
        <v>0.2231404958677686</v>
      </c>
      <c r="AK12" s="36">
        <v>0.23664122137404581</v>
      </c>
      <c r="AL12" s="36">
        <v>0.19601328903654486</v>
      </c>
      <c r="AM12" s="36">
        <v>0.19920318725099601</v>
      </c>
      <c r="AN12" s="36">
        <v>0.16342412451361868</v>
      </c>
      <c r="AO12" s="36">
        <v>0.15699658703071673</v>
      </c>
      <c r="AP12" s="36">
        <v>0.16170212765957448</v>
      </c>
      <c r="AQ12" s="36">
        <v>0.25925925925925924</v>
      </c>
      <c r="AR12" s="36">
        <v>0.26291079812206575</v>
      </c>
      <c r="AS12" s="36">
        <v>0.22950819672131148</v>
      </c>
      <c r="AT12" s="36">
        <v>0.2326388888888889</v>
      </c>
      <c r="AU12" s="36">
        <v>0.1744186046511628</v>
      </c>
      <c r="AV12" s="36">
        <v>0.15162454873646208</v>
      </c>
      <c r="AW12" s="36">
        <v>0.15238095238095239</v>
      </c>
      <c r="AX12" s="36">
        <v>0.12844036697247707</v>
      </c>
      <c r="AY12" s="36">
        <v>0.16104868913857678</v>
      </c>
      <c r="AZ12" s="36">
        <v>0.13043478260869565</v>
      </c>
      <c r="BA12" s="36">
        <v>0.24884792626728111</v>
      </c>
      <c r="BB12" s="36">
        <v>0.2874015748031496</v>
      </c>
      <c r="BC12" s="36">
        <v>0.20422535211267606</v>
      </c>
      <c r="BD12" s="36">
        <v>0.23151125401929259</v>
      </c>
      <c r="BE12" s="36">
        <v>0.21090909090909091</v>
      </c>
      <c r="BF12" s="36">
        <v>0.21254355400696864</v>
      </c>
      <c r="BG12" s="36">
        <v>0.18352059925093633</v>
      </c>
      <c r="BH12" s="36">
        <v>0.18596491228070175</v>
      </c>
      <c r="BI12" s="36">
        <v>0.22746781115879827</v>
      </c>
      <c r="BJ12" s="36">
        <v>0.16788321167883211</v>
      </c>
      <c r="BK12" s="36">
        <v>0.12274368231046931</v>
      </c>
      <c r="BL12" s="36">
        <v>0.13620071684587814</v>
      </c>
      <c r="BM12" s="36">
        <v>0.14652014652014653</v>
      </c>
      <c r="BN12" s="36">
        <v>0.12890625</v>
      </c>
      <c r="BO12" s="36">
        <v>0.12355212355212356</v>
      </c>
      <c r="BP12" s="36">
        <v>0.13705583756345177</v>
      </c>
      <c r="BQ12" s="36">
        <v>0.11</v>
      </c>
      <c r="BR12" s="36">
        <v>0.13382899628252787</v>
      </c>
      <c r="BS12" s="36">
        <v>0.1036036036036036</v>
      </c>
      <c r="BT12" s="36">
        <v>0.1166077738515901</v>
      </c>
      <c r="BU12" s="36">
        <v>0.15086206896551724</v>
      </c>
      <c r="BV12" s="36">
        <v>0.15769230769230769</v>
      </c>
      <c r="BW12" s="36">
        <v>0.16867469879518071</v>
      </c>
      <c r="BX12" s="36">
        <v>0.13615023474178403</v>
      </c>
      <c r="BY12" s="36"/>
      <c r="BZ12" s="31"/>
      <c r="CA12" s="31"/>
      <c r="CB12" s="31"/>
      <c r="CC12" s="31"/>
      <c r="CD12" s="31"/>
      <c r="CE12" s="31"/>
      <c r="CF12" s="31" t="s">
        <v>17</v>
      </c>
      <c r="CG12" s="53">
        <f>VLOOKUP($B$3,$U$120:$AG$134,2,FALSE)</f>
        <v>0</v>
      </c>
      <c r="CH12" s="53">
        <f>VLOOKUP($B$3,$U$120:$AG$134,3,FALSE)</f>
        <v>0</v>
      </c>
      <c r="CI12" s="53">
        <f>VLOOKUP($B$3,$U$120:$AG$134,4,FALSE)</f>
        <v>0</v>
      </c>
      <c r="CJ12" s="57">
        <f>VLOOKUP($B$3,$U$120:$AG$134,5,FALSE)</f>
        <v>0</v>
      </c>
      <c r="CK12" s="57">
        <f>VLOOKUP($B$3,$U$120:$AG$134,6,FALSE)</f>
        <v>0</v>
      </c>
      <c r="CL12" s="57">
        <f>VLOOKUP($B$3,$U$120:$AG$134,7,FALSE)</f>
        <v>1</v>
      </c>
      <c r="CM12" s="57">
        <f>VLOOKUP($B$3,$U$120:$AG$134,8,FALSE)</f>
        <v>1</v>
      </c>
      <c r="CN12" s="57">
        <f>VLOOKUP($B$3,$U$120:$AG$134,9,FALSE)</f>
        <v>1</v>
      </c>
      <c r="CO12" s="57">
        <f>VLOOKUP($B$3,$U$120:$AG$134,10,FALSE)</f>
        <v>0.26</v>
      </c>
      <c r="CP12" s="57">
        <f>VLOOKUP($B$3,$U$120:$AG$134,11,FALSE)</f>
        <v>1</v>
      </c>
      <c r="CQ12" s="57">
        <f>VLOOKUP($B$3,$U$120:$AG$134,12,FALSE)</f>
        <v>1</v>
      </c>
      <c r="CR12" s="57">
        <f>VLOOKUP($B$3,$U$120:$AG$134,13,FALSE)</f>
        <v>1</v>
      </c>
      <c r="CS12" s="57">
        <f t="shared" ref="CS12:DK12" si="20">VLOOKUP($B$3,$U$120:$AZ$134,CS3,FALSE)</f>
        <v>1</v>
      </c>
      <c r="CT12" s="57">
        <f t="shared" si="20"/>
        <v>1</v>
      </c>
      <c r="CU12" s="57">
        <f t="shared" si="20"/>
        <v>1</v>
      </c>
      <c r="CV12" s="57">
        <f t="shared" si="20"/>
        <v>1</v>
      </c>
      <c r="CW12" s="57">
        <f t="shared" si="20"/>
        <v>1</v>
      </c>
      <c r="CX12" s="57">
        <f t="shared" si="20"/>
        <v>1</v>
      </c>
      <c r="CY12" s="57">
        <f t="shared" si="20"/>
        <v>1</v>
      </c>
      <c r="CZ12" s="57">
        <f t="shared" si="20"/>
        <v>1</v>
      </c>
      <c r="DA12" s="57">
        <f t="shared" si="20"/>
        <v>1</v>
      </c>
      <c r="DB12" s="57">
        <f t="shared" si="20"/>
        <v>1</v>
      </c>
      <c r="DC12" s="57">
        <f t="shared" si="20"/>
        <v>1</v>
      </c>
      <c r="DD12" s="57">
        <f t="shared" si="20"/>
        <v>1</v>
      </c>
      <c r="DE12" s="57">
        <f t="shared" si="20"/>
        <v>1</v>
      </c>
      <c r="DF12" s="57">
        <f t="shared" si="20"/>
        <v>1</v>
      </c>
      <c r="DG12" s="57">
        <f t="shared" si="20"/>
        <v>1</v>
      </c>
      <c r="DH12" s="57">
        <f t="shared" si="20"/>
        <v>1</v>
      </c>
      <c r="DI12" s="57">
        <f t="shared" si="20"/>
        <v>1</v>
      </c>
      <c r="DJ12" s="57">
        <f t="shared" si="20"/>
        <v>1</v>
      </c>
      <c r="DK12" s="57">
        <f t="shared" si="20"/>
        <v>1</v>
      </c>
      <c r="DL12" s="57">
        <f t="shared" ref="DL12:DQ12" si="21">VLOOKUP($B$3,$U$120:$BG$134,DL3,FALSE)</f>
        <v>1</v>
      </c>
      <c r="DM12" s="57">
        <f t="shared" si="21"/>
        <v>1</v>
      </c>
      <c r="DN12" s="57">
        <f t="shared" si="21"/>
        <v>1</v>
      </c>
      <c r="DO12" s="57">
        <f t="shared" si="21"/>
        <v>1</v>
      </c>
      <c r="DP12" s="57">
        <f t="shared" si="21"/>
        <v>1</v>
      </c>
      <c r="DQ12" s="57">
        <f t="shared" si="21"/>
        <v>1</v>
      </c>
      <c r="DR12" s="57">
        <f t="shared" ref="DR12:DW12" si="22">VLOOKUP($B$3,$U$120:$BL$134,DR3,FALSE)</f>
        <v>1</v>
      </c>
      <c r="DS12" s="57">
        <f t="shared" si="22"/>
        <v>1</v>
      </c>
      <c r="DT12" s="57">
        <f t="shared" si="22"/>
        <v>1</v>
      </c>
      <c r="DU12" s="57">
        <f t="shared" si="22"/>
        <v>1</v>
      </c>
      <c r="DV12" s="57">
        <f t="shared" si="22"/>
        <v>1</v>
      </c>
      <c r="DW12" s="57">
        <f t="shared" si="22"/>
        <v>1</v>
      </c>
      <c r="DX12" s="57">
        <f>VLOOKUP($B$3,$U$120:$BX$134,DX3,FALSE)</f>
        <v>1</v>
      </c>
      <c r="DY12" s="57">
        <f t="shared" ref="DY12:EI12" si="23">VLOOKUP($B$3,$U$120:$BX$134,DY3,FALSE)</f>
        <v>1</v>
      </c>
      <c r="DZ12" s="57">
        <f t="shared" si="23"/>
        <v>1</v>
      </c>
      <c r="EA12" s="57">
        <f t="shared" si="23"/>
        <v>1</v>
      </c>
      <c r="EB12" s="57">
        <f t="shared" si="23"/>
        <v>1</v>
      </c>
      <c r="EC12" s="57">
        <f t="shared" si="23"/>
        <v>1</v>
      </c>
      <c r="ED12" s="57">
        <f t="shared" si="23"/>
        <v>1</v>
      </c>
      <c r="EE12" s="57">
        <f t="shared" si="23"/>
        <v>1</v>
      </c>
      <c r="EF12" s="57">
        <f t="shared" si="23"/>
        <v>1</v>
      </c>
      <c r="EG12" s="57">
        <f t="shared" si="23"/>
        <v>1</v>
      </c>
      <c r="EH12" s="57">
        <f t="shared" si="23"/>
        <v>1</v>
      </c>
      <c r="EI12" s="57">
        <f t="shared" si="23"/>
        <v>1</v>
      </c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</row>
    <row r="13" spans="2:190" x14ac:dyDescent="0.25">
      <c r="R13" s="34"/>
      <c r="S13" s="31" t="s">
        <v>51</v>
      </c>
      <c r="T13" s="30"/>
      <c r="U13" s="31" t="s">
        <v>5</v>
      </c>
      <c r="V13" s="53"/>
      <c r="W13" s="53"/>
      <c r="X13" s="53"/>
      <c r="Y13" s="53"/>
      <c r="Z13" s="53"/>
      <c r="AA13" s="53">
        <v>0.28000000000000003</v>
      </c>
      <c r="AB13" s="53">
        <v>0.26</v>
      </c>
      <c r="AC13" s="53">
        <v>0.25</v>
      </c>
      <c r="AD13" s="53">
        <v>0.27</v>
      </c>
      <c r="AE13" s="53">
        <v>0.45</v>
      </c>
      <c r="AF13" s="53">
        <v>0.42</v>
      </c>
      <c r="AG13" s="36">
        <v>0.37339606501283146</v>
      </c>
      <c r="AH13" s="36">
        <v>0.36144578313253012</v>
      </c>
      <c r="AI13" s="36">
        <v>0.35057003257328989</v>
      </c>
      <c r="AJ13" s="53">
        <v>0.31679237792774911</v>
      </c>
      <c r="AK13" s="36">
        <v>0.29900199600798405</v>
      </c>
      <c r="AL13" s="36">
        <v>0.29309614570097414</v>
      </c>
      <c r="AM13" s="36">
        <v>0.28420523138832998</v>
      </c>
      <c r="AN13" s="36">
        <v>0.28919045390734677</v>
      </c>
      <c r="AO13" s="36">
        <v>0.25677222434185426</v>
      </c>
      <c r="AP13" s="36">
        <v>0.35513626834381551</v>
      </c>
      <c r="AQ13" s="36">
        <v>0.43314366998577525</v>
      </c>
      <c r="AR13" s="36">
        <v>0.4158131913150348</v>
      </c>
      <c r="AS13" s="36">
        <v>0.38087712366653498</v>
      </c>
      <c r="AT13" s="36">
        <v>0.36961285609934258</v>
      </c>
      <c r="AU13" s="36">
        <v>0.3416052733617681</v>
      </c>
      <c r="AV13" s="36">
        <v>0.3391787852865697</v>
      </c>
      <c r="AW13" s="36">
        <v>0.31692307692307692</v>
      </c>
      <c r="AX13" s="36">
        <v>0.29753340184994859</v>
      </c>
      <c r="AY13" s="36">
        <v>0.2944706386626661</v>
      </c>
      <c r="AZ13" s="36">
        <v>0.27087033747779754</v>
      </c>
      <c r="BA13" s="36">
        <v>0.32391879964695497</v>
      </c>
      <c r="BB13" s="36">
        <v>0.30835998172681589</v>
      </c>
      <c r="BC13" s="36">
        <v>0.26816745655608215</v>
      </c>
      <c r="BD13" s="36">
        <v>0.26738180373460468</v>
      </c>
      <c r="BE13" s="36">
        <v>0.25724637681159418</v>
      </c>
      <c r="BF13" s="36">
        <v>0.25137470542026707</v>
      </c>
      <c r="BG13" s="36">
        <v>0.23991853360488799</v>
      </c>
      <c r="BH13" s="36">
        <v>0.23379970544918999</v>
      </c>
      <c r="BI13" s="36">
        <v>0.22874493927125505</v>
      </c>
      <c r="BJ13" s="36">
        <v>0.28286491387126023</v>
      </c>
      <c r="BK13" s="36">
        <v>0.29790866410584721</v>
      </c>
      <c r="BL13" s="36">
        <v>0.25561312607944731</v>
      </c>
      <c r="BM13" s="36">
        <v>0.24147613317288408</v>
      </c>
      <c r="BN13" s="36">
        <v>0.24884015183466893</v>
      </c>
      <c r="BO13" s="36">
        <v>0.21651705565529622</v>
      </c>
      <c r="BP13" s="36">
        <v>0.21020563594821021</v>
      </c>
      <c r="BQ13" s="36">
        <v>0.19672785315243416</v>
      </c>
      <c r="BR13" s="36">
        <v>0.21395737567906395</v>
      </c>
      <c r="BS13" s="36">
        <v>0.18834275772074816</v>
      </c>
      <c r="BT13" s="36">
        <v>0.18691922802001429</v>
      </c>
      <c r="BU13" s="36">
        <v>0.18459191456903126</v>
      </c>
      <c r="BV13" s="36">
        <v>0.28344511118955174</v>
      </c>
      <c r="BW13" s="36">
        <v>0.2705146036161335</v>
      </c>
      <c r="BX13" s="36">
        <v>0.25332400279916023</v>
      </c>
      <c r="BY13" s="36"/>
      <c r="BZ13" s="31"/>
      <c r="CA13" s="31"/>
      <c r="CB13" s="31"/>
      <c r="CC13" s="31"/>
      <c r="CD13" s="31"/>
      <c r="CE13" s="31"/>
      <c r="CF13" s="31" t="s">
        <v>16</v>
      </c>
      <c r="CG13" s="53">
        <f>VLOOKUP($B$3,$U$139:$AG$153,2,FALSE)</f>
        <v>0</v>
      </c>
      <c r="CH13" s="53">
        <f>VLOOKUP($B$3,$U$139:$AG$153,3,FALSE)</f>
        <v>0</v>
      </c>
      <c r="CI13" s="53">
        <f>VLOOKUP($B$3,$U$139:$AG$153,4,FALSE)</f>
        <v>0</v>
      </c>
      <c r="CJ13" s="57">
        <f>VLOOKUP($B$3,$U$139:$AG$153,5,FALSE)</f>
        <v>0</v>
      </c>
      <c r="CK13" s="57">
        <f>VLOOKUP($B$3,$U$139:$AG$153,6,FALSE)</f>
        <v>0</v>
      </c>
      <c r="CL13" s="57">
        <f>VLOOKUP($B$3,$U$139:$AG$153,7,FALSE)</f>
        <v>0.53</v>
      </c>
      <c r="CM13" s="57">
        <f>VLOOKUP($B$3,$U$139:$AG$153,8,FALSE)</f>
        <v>0.47</v>
      </c>
      <c r="CN13" s="57">
        <f>VLOOKUP($B$3,$U$139:$AG$153,9,FALSE)</f>
        <v>0.38</v>
      </c>
      <c r="CO13" s="57">
        <f>VLOOKUP($B$3,$U$139:$AG$153,10,FALSE)</f>
        <v>0.33</v>
      </c>
      <c r="CP13" s="57">
        <f>VLOOKUP($B$3,$U$139:$AG$153,11,FALSE)</f>
        <v>0.27</v>
      </c>
      <c r="CQ13" s="57">
        <f>VLOOKUP($B$3,$U$139:$AG$153,12,FALSE)</f>
        <v>0.21</v>
      </c>
      <c r="CR13" s="57">
        <f>VLOOKUP($B$3,$U$139:$AG$153,13,FALSE)</f>
        <v>0.29026730637422893</v>
      </c>
      <c r="CS13" s="57">
        <f t="shared" ref="CS13:DK13" si="24">VLOOKUP($B$3,$U$139:$AZ$153,CS3,FALSE)</f>
        <v>0.24669795873812903</v>
      </c>
      <c r="CT13" s="57">
        <f t="shared" si="24"/>
        <v>0.21088806458651538</v>
      </c>
      <c r="CU13" s="57">
        <f t="shared" si="24"/>
        <v>0.272483378047358</v>
      </c>
      <c r="CV13" s="57">
        <f t="shared" si="24"/>
        <v>0.24188920768042374</v>
      </c>
      <c r="CW13" s="57">
        <f t="shared" si="24"/>
        <v>0.20912052117263843</v>
      </c>
      <c r="CX13" s="57">
        <f t="shared" si="24"/>
        <v>0.21894618834080717</v>
      </c>
      <c r="CY13" s="57">
        <f t="shared" si="24"/>
        <v>0.26734834558823528</v>
      </c>
      <c r="CZ13" s="57">
        <f t="shared" si="24"/>
        <v>0.22554890219560877</v>
      </c>
      <c r="DA13" s="57">
        <f t="shared" si="24"/>
        <v>0.22074468085106383</v>
      </c>
      <c r="DB13" s="57">
        <f t="shared" si="24"/>
        <v>0.24291626870423433</v>
      </c>
      <c r="DC13" s="57">
        <f t="shared" si="24"/>
        <v>0.23258043895163008</v>
      </c>
      <c r="DD13" s="57">
        <f t="shared" si="24"/>
        <v>0.29990714948932218</v>
      </c>
      <c r="DE13" s="57">
        <f t="shared" si="24"/>
        <v>0.2865156418554477</v>
      </c>
      <c r="DF13" s="57">
        <f t="shared" si="24"/>
        <v>0.27243793761935076</v>
      </c>
      <c r="DG13" s="57">
        <f t="shared" si="24"/>
        <v>0.25702393340270552</v>
      </c>
      <c r="DH13" s="57">
        <f t="shared" si="24"/>
        <v>0.24950711938663747</v>
      </c>
      <c r="DI13" s="57">
        <f t="shared" si="24"/>
        <v>0.24109682557742632</v>
      </c>
      <c r="DJ13" s="57">
        <f t="shared" si="24"/>
        <v>0.23098913664951401</v>
      </c>
      <c r="DK13" s="57">
        <f t="shared" si="24"/>
        <v>0.19288061336254109</v>
      </c>
      <c r="DL13" s="57">
        <f t="shared" ref="DL13:DQ13" si="25">VLOOKUP($B$3,$U$139:$BG$153,DL3,FALSE)</f>
        <v>0.86067339303933799</v>
      </c>
      <c r="DM13" s="57">
        <f t="shared" si="25"/>
        <v>0.77279521674140506</v>
      </c>
      <c r="DN13" s="57">
        <f t="shared" si="25"/>
        <v>0.62810190801808752</v>
      </c>
      <c r="DO13" s="57">
        <f t="shared" si="25"/>
        <v>0.51681472081218272</v>
      </c>
      <c r="DP13" s="57">
        <f t="shared" si="25"/>
        <v>0.41591797907197969</v>
      </c>
      <c r="DQ13" s="57">
        <f t="shared" si="25"/>
        <v>0.29003208777559258</v>
      </c>
      <c r="DR13" s="57">
        <f t="shared" ref="DR13:DW13" si="26">VLOOKUP($B$3,$U$139:$BL$153,DR3,FALSE)</f>
        <v>0.24933372816108973</v>
      </c>
      <c r="DS13" s="57">
        <f t="shared" si="26"/>
        <v>0.21975749600526365</v>
      </c>
      <c r="DT13" s="57">
        <f t="shared" si="26"/>
        <v>0.22413475699558175</v>
      </c>
      <c r="DU13" s="57">
        <f t="shared" si="26"/>
        <v>0.22</v>
      </c>
      <c r="DV13" s="57">
        <f t="shared" si="26"/>
        <v>0.22390302544580246</v>
      </c>
      <c r="DW13" s="57">
        <f t="shared" si="26"/>
        <v>0.2173476558578456</v>
      </c>
      <c r="DX13" s="57">
        <f>VLOOKUP($B$3,$U$139:$BX$153,DX3,FALSE)</f>
        <v>0.21476510067114093</v>
      </c>
      <c r="DY13" s="57">
        <f t="shared" ref="DY13:EI13" si="27">VLOOKUP($B$3,$U$139:$BX$153,DY3,FALSE)</f>
        <v>0.22310160427807488</v>
      </c>
      <c r="DZ13" s="57">
        <f t="shared" si="27"/>
        <v>0.21357665697382933</v>
      </c>
      <c r="EA13" s="57">
        <f t="shared" si="27"/>
        <v>0.22499752205372187</v>
      </c>
      <c r="EB13" s="57">
        <f t="shared" si="27"/>
        <v>0.23508771929824562</v>
      </c>
      <c r="EC13" s="57">
        <f t="shared" si="27"/>
        <v>0.228924761635042</v>
      </c>
      <c r="ED13" s="57">
        <f t="shared" si="27"/>
        <v>0.22564006377192161</v>
      </c>
      <c r="EE13" s="57">
        <f t="shared" si="27"/>
        <v>0.21543726920652076</v>
      </c>
      <c r="EF13" s="57">
        <f t="shared" si="27"/>
        <v>0.23058317656543939</v>
      </c>
      <c r="EG13" s="57">
        <f t="shared" si="27"/>
        <v>0.20721759177159071</v>
      </c>
      <c r="EH13" s="57">
        <f t="shared" si="27"/>
        <v>0.20108499095840868</v>
      </c>
      <c r="EI13" s="57">
        <f t="shared" si="27"/>
        <v>0.20567185543030952</v>
      </c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</row>
    <row r="14" spans="2:190" x14ac:dyDescent="0.25">
      <c r="R14" s="34"/>
      <c r="S14" s="31" t="s">
        <v>4</v>
      </c>
      <c r="T14" s="30"/>
      <c r="U14" s="31" t="s">
        <v>51</v>
      </c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36"/>
      <c r="AH14" s="36"/>
      <c r="AI14" s="36"/>
      <c r="AJ14" s="53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>
        <v>0.18867924528301888</v>
      </c>
      <c r="BJ14" s="36">
        <v>0.22790697674418606</v>
      </c>
      <c r="BK14" s="36">
        <v>0.16161616161616163</v>
      </c>
      <c r="BL14" s="36">
        <v>0.18442622950819673</v>
      </c>
      <c r="BM14" s="36">
        <v>0.14619883040935672</v>
      </c>
      <c r="BN14" s="36">
        <v>0.15454545454545454</v>
      </c>
      <c r="BO14" s="36">
        <v>0.14537444933920704</v>
      </c>
      <c r="BP14" s="36">
        <v>0.12156862745098039</v>
      </c>
      <c r="BQ14" s="36">
        <v>0.1471861471861472</v>
      </c>
      <c r="BR14" s="36">
        <v>0.12612612612612611</v>
      </c>
      <c r="BS14" s="36">
        <v>0.13106796116504854</v>
      </c>
      <c r="BT14" s="36">
        <v>0.15702479338842976</v>
      </c>
      <c r="BU14" s="36">
        <v>0.13063063063063063</v>
      </c>
      <c r="BV14" s="36">
        <v>0.16279069767441862</v>
      </c>
      <c r="BW14" s="36">
        <v>0.18421052631578946</v>
      </c>
      <c r="BX14" s="36">
        <v>0.19791666666666666</v>
      </c>
      <c r="BY14" s="36"/>
      <c r="BZ14" s="31"/>
      <c r="CA14" s="31"/>
      <c r="CB14" s="31"/>
      <c r="CC14" s="31"/>
      <c r="CD14" s="31"/>
      <c r="CE14" s="31"/>
      <c r="CF14" s="31" t="s">
        <v>36</v>
      </c>
      <c r="CG14" s="53">
        <f>VLOOKUP($B$3,$U$158:$AG$172,2,FALSE)</f>
        <v>0</v>
      </c>
      <c r="CH14" s="53">
        <f>VLOOKUP($B$3,$U$158:$AG$172,3,FALSE)</f>
        <v>0</v>
      </c>
      <c r="CI14" s="53">
        <f>VLOOKUP($B$3,$U$158:$AG$172,4,FALSE)</f>
        <v>0</v>
      </c>
      <c r="CJ14" s="57">
        <f>VLOOKUP($B$3,$U$158:$AG$172,5,FALSE)</f>
        <v>0</v>
      </c>
      <c r="CK14" s="57">
        <f>VLOOKUP($B$3,$U$158:$AG$172,6,FALSE)</f>
        <v>0</v>
      </c>
      <c r="CL14" s="57">
        <f>VLOOKUP($B$3,$U$158:$AG$172,7,FALSE)</f>
        <v>1</v>
      </c>
      <c r="CM14" s="57">
        <f>VLOOKUP($B$3,$U$158:$AG$172,8,FALSE)</f>
        <v>1</v>
      </c>
      <c r="CN14" s="57">
        <f>VLOOKUP($B$3,$U$158:$AG$172,9,FALSE)</f>
        <v>0.99</v>
      </c>
      <c r="CO14" s="57">
        <f>VLOOKUP($B$3,$U$158:$AG$172,10,FALSE)</f>
        <v>0.99</v>
      </c>
      <c r="CP14" s="57">
        <f>VLOOKUP($B$3,$U$158:$AG$172,11,FALSE)</f>
        <v>0.99</v>
      </c>
      <c r="CQ14" s="57">
        <f>VLOOKUP($B$3,$U$158:$AG$172,12,FALSE)</f>
        <v>0.99</v>
      </c>
      <c r="CR14" s="57">
        <f>VLOOKUP($B$3,$U$158:$AG$172,13,FALSE)</f>
        <v>0.98992443324937029</v>
      </c>
      <c r="CS14" s="57">
        <f t="shared" ref="CS14:DK14" si="28">VLOOKUP($B$3,$U$158:$AZ$172,CS3,FALSE)</f>
        <v>0.99352750809061485</v>
      </c>
      <c r="CT14" s="57">
        <f t="shared" si="28"/>
        <v>0.97942718838241227</v>
      </c>
      <c r="CU14" s="57">
        <f t="shared" si="28"/>
        <v>0.99135220125786161</v>
      </c>
      <c r="CV14" s="57">
        <f t="shared" si="28"/>
        <v>0.98855112514804577</v>
      </c>
      <c r="CW14" s="57">
        <f t="shared" si="28"/>
        <v>0.99539748953974894</v>
      </c>
      <c r="CX14" s="57">
        <f t="shared" si="28"/>
        <v>0.96312904833084201</v>
      </c>
      <c r="CY14" s="57">
        <f t="shared" si="28"/>
        <v>0.9675174013921114</v>
      </c>
      <c r="CZ14" s="57">
        <f t="shared" si="28"/>
        <v>0.96827794561933533</v>
      </c>
      <c r="DA14" s="57">
        <f t="shared" si="28"/>
        <v>0.98385093167701865</v>
      </c>
      <c r="DB14" s="57">
        <f t="shared" si="28"/>
        <v>0.98626760563380278</v>
      </c>
      <c r="DC14" s="57">
        <f t="shared" si="28"/>
        <v>0.9862403885066775</v>
      </c>
      <c r="DD14" s="57">
        <f t="shared" si="28"/>
        <v>0.98983978116451743</v>
      </c>
      <c r="DE14" s="57">
        <f t="shared" si="28"/>
        <v>0.97871572871572876</v>
      </c>
      <c r="DF14" s="57">
        <f t="shared" si="28"/>
        <v>0.96553044810417465</v>
      </c>
      <c r="DG14" s="57">
        <f t="shared" si="28"/>
        <v>0.97354052918941625</v>
      </c>
      <c r="DH14" s="57">
        <f t="shared" si="28"/>
        <v>0.97110174593618304</v>
      </c>
      <c r="DI14" s="57">
        <f t="shared" si="28"/>
        <v>0.97174571140262356</v>
      </c>
      <c r="DJ14" s="57">
        <f t="shared" si="28"/>
        <v>0.97460854845535339</v>
      </c>
      <c r="DK14" s="57">
        <f t="shared" si="28"/>
        <v>0.97811816192560175</v>
      </c>
      <c r="DL14" s="57">
        <f t="shared" ref="DL14:DQ14" si="29">VLOOKUP($B$3,$U$158:$BG$172,DL3,FALSE)</f>
        <v>0.99220103986135177</v>
      </c>
      <c r="DM14" s="57">
        <f t="shared" si="29"/>
        <v>0.9842625899280576</v>
      </c>
      <c r="DN14" s="57">
        <f t="shared" si="29"/>
        <v>0.98603026775320135</v>
      </c>
      <c r="DO14" s="57">
        <f t="shared" si="29"/>
        <v>0.9828593689131282</v>
      </c>
      <c r="DP14" s="57">
        <f t="shared" si="29"/>
        <v>0.97993758359340166</v>
      </c>
      <c r="DQ14" s="57">
        <f t="shared" si="29"/>
        <v>0.97952086553323026</v>
      </c>
      <c r="DR14" s="57">
        <f t="shared" ref="DR14:DW14" si="30">VLOOKUP($B$3,$U$158:$BL$172,DR3,FALSE)</f>
        <v>0.98558269923908692</v>
      </c>
      <c r="DS14" s="57">
        <f t="shared" si="30"/>
        <v>0.98804780876494025</v>
      </c>
      <c r="DT14" s="57">
        <f t="shared" si="30"/>
        <v>0.99164012738853502</v>
      </c>
      <c r="DU14" s="57">
        <f t="shared" si="30"/>
        <v>0.99024822695035464</v>
      </c>
      <c r="DV14" s="57">
        <f t="shared" si="30"/>
        <v>0.9853556485355649</v>
      </c>
      <c r="DW14" s="57">
        <f t="shared" si="30"/>
        <v>0.98822044594026082</v>
      </c>
      <c r="DX14" s="57">
        <f>VLOOKUP($B$3,$U$158:$BX$172,DX3,FALSE)</f>
        <v>0.98781446540880502</v>
      </c>
      <c r="DY14" s="57">
        <f t="shared" ref="DY14:EI14" si="31">VLOOKUP($B$3,$U$158:$BX$172,DY3,FALSE)</f>
        <v>0.9868149979398434</v>
      </c>
      <c r="DZ14" s="57">
        <f t="shared" si="31"/>
        <v>0.99330514446793516</v>
      </c>
      <c r="EA14" s="57">
        <f t="shared" si="31"/>
        <v>0.98764044943820228</v>
      </c>
      <c r="EB14" s="57">
        <f t="shared" si="31"/>
        <v>0.98708414872798433</v>
      </c>
      <c r="EC14" s="57">
        <f t="shared" si="31"/>
        <v>0.98110882956878853</v>
      </c>
      <c r="ED14" s="57">
        <f t="shared" si="31"/>
        <v>0.99021276595744678</v>
      </c>
      <c r="EE14" s="57">
        <f t="shared" si="31"/>
        <v>0.98584070796460177</v>
      </c>
      <c r="EF14" s="57">
        <f t="shared" si="31"/>
        <v>0.98379804069329313</v>
      </c>
      <c r="EG14" s="57">
        <f t="shared" si="31"/>
        <v>0.99302163293789258</v>
      </c>
      <c r="EH14" s="57">
        <f t="shared" si="31"/>
        <v>0.9934707903780069</v>
      </c>
      <c r="EI14" s="57">
        <f t="shared" si="31"/>
        <v>0.99166377214310519</v>
      </c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</row>
    <row r="15" spans="2:190" x14ac:dyDescent="0.25">
      <c r="R15" s="34"/>
      <c r="S15" s="31" t="s">
        <v>61</v>
      </c>
      <c r="T15" s="30"/>
      <c r="U15" s="31" t="s">
        <v>4</v>
      </c>
      <c r="V15" s="53"/>
      <c r="W15" s="53"/>
      <c r="X15" s="53"/>
      <c r="Y15" s="53"/>
      <c r="Z15" s="53"/>
      <c r="AA15" s="53">
        <v>0.21</v>
      </c>
      <c r="AB15" s="53">
        <v>0.21</v>
      </c>
      <c r="AC15" s="53">
        <v>0.19</v>
      </c>
      <c r="AD15" s="53">
        <v>0.3</v>
      </c>
      <c r="AE15" s="53">
        <v>0.41</v>
      </c>
      <c r="AF15" s="53">
        <v>0.39</v>
      </c>
      <c r="AG15" s="36">
        <v>0.36579841449603623</v>
      </c>
      <c r="AH15" s="36">
        <v>0.36460176991150445</v>
      </c>
      <c r="AI15" s="36">
        <v>0.33173996175908221</v>
      </c>
      <c r="AJ15" s="53">
        <v>0.30449251247920134</v>
      </c>
      <c r="AK15" s="36">
        <v>0.2388888888888889</v>
      </c>
      <c r="AL15" s="36">
        <v>0.22681281618887014</v>
      </c>
      <c r="AM15" s="36">
        <v>0.23251748251748253</v>
      </c>
      <c r="AN15" s="36">
        <v>0.24483043837882548</v>
      </c>
      <c r="AO15" s="36">
        <v>0.22597864768683273</v>
      </c>
      <c r="AP15" s="36">
        <v>0.2691924227318046</v>
      </c>
      <c r="AQ15" s="36">
        <v>0.38255977496483823</v>
      </c>
      <c r="AR15" s="36">
        <v>0.37190082644628097</v>
      </c>
      <c r="AS15" s="36">
        <v>0.39104477611940297</v>
      </c>
      <c r="AT15" s="36">
        <v>0.36832412523020258</v>
      </c>
      <c r="AU15" s="36">
        <v>0.3248987854251012</v>
      </c>
      <c r="AV15" s="36">
        <v>0.31601731601731597</v>
      </c>
      <c r="AW15" s="36">
        <v>0.27486187845303867</v>
      </c>
      <c r="AX15" s="36">
        <v>0.24819277108433735</v>
      </c>
      <c r="AY15" s="36">
        <v>0.25236593059936907</v>
      </c>
      <c r="AZ15" s="36">
        <v>0.23904761904761904</v>
      </c>
      <c r="BA15" s="36">
        <v>0.25047801147227533</v>
      </c>
      <c r="BB15" s="36">
        <v>0.25156669650850494</v>
      </c>
      <c r="BC15" s="36">
        <v>0.24475524475524477</v>
      </c>
      <c r="BD15" s="36">
        <v>0.21355397951142632</v>
      </c>
      <c r="BE15" s="36">
        <v>0.20017559262510976</v>
      </c>
      <c r="BF15" s="36">
        <v>0.1950509461426492</v>
      </c>
      <c r="BG15" s="36">
        <v>0.19832189168573608</v>
      </c>
      <c r="BH15" s="36">
        <v>0.18024513338139869</v>
      </c>
      <c r="BI15" s="36">
        <v>0.24414715719063546</v>
      </c>
      <c r="BJ15" s="36">
        <v>0.31194690265486724</v>
      </c>
      <c r="BK15" s="36">
        <v>0.30375939849624062</v>
      </c>
      <c r="BL15" s="36">
        <v>0.27226647356987688</v>
      </c>
      <c r="BM15" s="36">
        <v>0.27010148321623734</v>
      </c>
      <c r="BN15" s="36">
        <v>0.28036529680365296</v>
      </c>
      <c r="BO15" s="36">
        <v>0.24472243940578578</v>
      </c>
      <c r="BP15" s="36">
        <v>0.22452504317789293</v>
      </c>
      <c r="BQ15" s="36">
        <v>0.23700787401574802</v>
      </c>
      <c r="BR15" s="36">
        <v>0.20268006700167504</v>
      </c>
      <c r="BS15" s="36">
        <v>0.22061482820976491</v>
      </c>
      <c r="BT15" s="36">
        <v>0.18389897395422258</v>
      </c>
      <c r="BU15" s="36">
        <v>0.17391304347826086</v>
      </c>
      <c r="BV15" s="36">
        <v>0.23893805309734514</v>
      </c>
      <c r="BW15" s="36">
        <v>0.25314009661835751</v>
      </c>
      <c r="BX15" s="36">
        <v>0.2376425855513308</v>
      </c>
      <c r="BY15" s="36"/>
      <c r="BZ15" s="31"/>
      <c r="CA15" s="31"/>
      <c r="CB15" s="31"/>
      <c r="CC15" s="31"/>
      <c r="CD15" s="31"/>
      <c r="CE15" s="31"/>
      <c r="CF15" s="31" t="s">
        <v>14</v>
      </c>
      <c r="CG15" s="53">
        <f>VLOOKUP($B$3,$U$177:$AG$191,2,FALSE)</f>
        <v>0</v>
      </c>
      <c r="CH15" s="53">
        <f>VLOOKUP($B$3,$U$177:$AG$191,3,FALSE)</f>
        <v>0</v>
      </c>
      <c r="CI15" s="53">
        <f>VLOOKUP($B$3,$U$177:$AG$191,4,FALSE)</f>
        <v>0</v>
      </c>
      <c r="CJ15" s="57">
        <f>VLOOKUP($B$3,$U$177:$AG$191,5,FALSE)</f>
        <v>0</v>
      </c>
      <c r="CK15" s="57">
        <f>VLOOKUP($B$3,$U$177:$AG$191,6,FALSE)</f>
        <v>0</v>
      </c>
      <c r="CL15" s="57">
        <f>VLOOKUP($B$3,$U$177:$AG$191,7,FALSE)</f>
        <v>0.55000000000000004</v>
      </c>
      <c r="CM15" s="57">
        <f>VLOOKUP($B$3,$U$177:$AG$191,8,FALSE)</f>
        <v>0.5</v>
      </c>
      <c r="CN15" s="57">
        <f>VLOOKUP($B$3,$U$177:$AG$191,9,FALSE)</f>
        <v>0.53</v>
      </c>
      <c r="CO15" s="57">
        <f>VLOOKUP($B$3,$U$177:$AG$191,10,FALSE)</f>
        <v>0.47</v>
      </c>
      <c r="CP15" s="57">
        <f>VLOOKUP($B$3,$U$177:$AG$191,11,FALSE)</f>
        <v>0.49</v>
      </c>
      <c r="CQ15" s="57">
        <f>VLOOKUP($B$3,$U$177:$AG$191,12,FALSE)</f>
        <v>0.53</v>
      </c>
      <c r="CR15" s="57">
        <f>VLOOKUP($B$3,$U$177:$AG$191,13,FALSE)</f>
        <v>0.52066115702479343</v>
      </c>
      <c r="CS15" s="57">
        <f t="shared" ref="CS15:DK15" si="32">VLOOKUP($B$3,$U$177:$AZ$191,CS3,FALSE)</f>
        <v>0.5</v>
      </c>
      <c r="CT15" s="57">
        <f t="shared" si="32"/>
        <v>0.5446808510638298</v>
      </c>
      <c r="CU15" s="57">
        <f t="shared" si="32"/>
        <v>0.55555555555555558</v>
      </c>
      <c r="CV15" s="57">
        <f t="shared" si="32"/>
        <v>0.52191235059760954</v>
      </c>
      <c r="CW15" s="57">
        <f t="shared" si="32"/>
        <v>0.54918032786885251</v>
      </c>
      <c r="CX15" s="57">
        <f t="shared" si="32"/>
        <v>0.54867256637168138</v>
      </c>
      <c r="CY15" s="57">
        <f t="shared" si="32"/>
        <v>0.52558139534883719</v>
      </c>
      <c r="CZ15" s="57">
        <f t="shared" si="32"/>
        <v>0.52788104089219334</v>
      </c>
      <c r="DA15" s="57">
        <f t="shared" si="32"/>
        <v>0.49603174603174605</v>
      </c>
      <c r="DB15" s="57">
        <f t="shared" si="32"/>
        <v>0.53020134228187921</v>
      </c>
      <c r="DC15" s="57">
        <f t="shared" si="32"/>
        <v>0.54506437768240346</v>
      </c>
      <c r="DD15" s="57">
        <f t="shared" si="32"/>
        <v>0.49659863945578231</v>
      </c>
      <c r="DE15" s="57">
        <f t="shared" si="32"/>
        <v>0.49538461538461537</v>
      </c>
      <c r="DF15" s="57">
        <f t="shared" si="32"/>
        <v>0.52727272727272723</v>
      </c>
      <c r="DG15" s="57">
        <f t="shared" si="32"/>
        <v>0.47859922178988329</v>
      </c>
      <c r="DH15" s="57">
        <f t="shared" si="32"/>
        <v>0.55111111111111111</v>
      </c>
      <c r="DI15" s="57">
        <f t="shared" si="32"/>
        <v>0.55251141552511418</v>
      </c>
      <c r="DJ15" s="57">
        <f t="shared" si="32"/>
        <v>0.51893939393939392</v>
      </c>
      <c r="DK15" s="57">
        <f t="shared" si="32"/>
        <v>0.57073170731707312</v>
      </c>
      <c r="DL15" s="57">
        <f t="shared" ref="DL15:DQ15" si="33">VLOOKUP($B$3,$U$177:$BG$191,DL3,FALSE)</f>
        <v>0.55434782608695654</v>
      </c>
      <c r="DM15" s="57">
        <f t="shared" si="33"/>
        <v>0.47038327526132406</v>
      </c>
      <c r="DN15" s="57">
        <f t="shared" si="33"/>
        <v>0.5161290322580645</v>
      </c>
      <c r="DO15" s="57">
        <f t="shared" si="33"/>
        <v>0.50505050505050508</v>
      </c>
      <c r="DP15" s="57">
        <f t="shared" si="33"/>
        <v>0.55514705882352944</v>
      </c>
      <c r="DQ15" s="57">
        <f t="shared" si="33"/>
        <v>0.54982817869415812</v>
      </c>
      <c r="DR15" s="57">
        <f t="shared" ref="DR15:DW15" si="34">VLOOKUP($B$3,$U$177:$BL$191,DR3,FALSE)</f>
        <v>0.55434782608695654</v>
      </c>
      <c r="DS15" s="57">
        <f t="shared" si="34"/>
        <v>0.58909090909090911</v>
      </c>
      <c r="DT15" s="57">
        <f t="shared" si="34"/>
        <v>0.60915492957746475</v>
      </c>
      <c r="DU15" s="57">
        <f t="shared" si="34"/>
        <v>0.61</v>
      </c>
      <c r="DV15" s="57">
        <f t="shared" si="34"/>
        <v>0.57894736842105265</v>
      </c>
      <c r="DW15" s="57">
        <f t="shared" si="34"/>
        <v>0.53448275862068961</v>
      </c>
      <c r="DX15" s="57">
        <f>VLOOKUP($B$3,$U$177:$BX$191,DX3,FALSE)</f>
        <v>0.57333333333333336</v>
      </c>
      <c r="DY15" s="57">
        <f t="shared" ref="DY15:EI15" si="35">VLOOKUP($B$3,$U$177:$BX$191,DY3,FALSE)</f>
        <v>0.57462686567164178</v>
      </c>
      <c r="DZ15" s="57">
        <f t="shared" si="35"/>
        <v>0.54870129870129869</v>
      </c>
      <c r="EA15" s="57">
        <f t="shared" si="35"/>
        <v>0.54882154882154888</v>
      </c>
      <c r="EB15" s="57">
        <f t="shared" si="35"/>
        <v>0.5357142857142857</v>
      </c>
      <c r="EC15" s="57">
        <f t="shared" si="35"/>
        <v>0.52249134948096887</v>
      </c>
      <c r="ED15" s="57">
        <f t="shared" si="35"/>
        <v>0.55601659751037347</v>
      </c>
      <c r="EE15" s="57">
        <f t="shared" si="35"/>
        <v>0.5</v>
      </c>
      <c r="EF15" s="57">
        <f t="shared" si="35"/>
        <v>0.52307692307692311</v>
      </c>
      <c r="EG15" s="57">
        <f t="shared" si="35"/>
        <v>0.55849056603773584</v>
      </c>
      <c r="EH15" s="57">
        <f t="shared" si="35"/>
        <v>0.5195729537366548</v>
      </c>
      <c r="EI15" s="57">
        <f t="shared" si="35"/>
        <v>0.54</v>
      </c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</row>
    <row r="16" spans="2:190" x14ac:dyDescent="0.25">
      <c r="R16" s="34"/>
      <c r="S16" s="31" t="s">
        <v>38</v>
      </c>
      <c r="T16" s="30"/>
      <c r="U16" s="31" t="s">
        <v>61</v>
      </c>
      <c r="V16" s="53"/>
      <c r="W16" s="53"/>
      <c r="X16" s="53"/>
      <c r="Y16" s="53"/>
      <c r="Z16" s="53"/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36">
        <v>0</v>
      </c>
      <c r="AH16" s="36">
        <v>0.27</v>
      </c>
      <c r="AI16" s="36">
        <v>0.21</v>
      </c>
      <c r="AJ16" s="53">
        <v>0.23604060913705585</v>
      </c>
      <c r="AK16" s="36">
        <v>0.22519083969465647</v>
      </c>
      <c r="AL16" s="36">
        <v>0.24489795918367346</v>
      </c>
      <c r="AM16" s="36">
        <v>0.27515723270440251</v>
      </c>
      <c r="AN16" s="36">
        <v>0.1853997682502897</v>
      </c>
      <c r="AO16" s="36">
        <v>0.18362573099415205</v>
      </c>
      <c r="AP16" s="36">
        <v>0.30779220779220778</v>
      </c>
      <c r="AQ16" s="36">
        <v>0.51017811704834604</v>
      </c>
      <c r="AR16" s="36">
        <v>0.49017038007863695</v>
      </c>
      <c r="AS16" s="36">
        <v>0.50436953807740326</v>
      </c>
      <c r="AT16" s="36"/>
      <c r="AU16" s="36"/>
      <c r="AV16" s="36"/>
      <c r="AW16" s="36"/>
      <c r="AX16" s="36"/>
      <c r="AY16" s="36"/>
      <c r="AZ16" s="36"/>
      <c r="BA16" s="36"/>
      <c r="BB16" s="36">
        <v>0.33333333333333331</v>
      </c>
      <c r="BC16" s="36">
        <v>0.30769230769230771</v>
      </c>
      <c r="BD16" s="36">
        <v>0.36</v>
      </c>
      <c r="BE16" s="36">
        <v>0.26923076923076922</v>
      </c>
      <c r="BF16" s="36">
        <v>8.771929824561403E-2</v>
      </c>
      <c r="BG16" s="36">
        <v>0.11267605633802817</v>
      </c>
      <c r="BH16" s="36">
        <v>0.16279069767441862</v>
      </c>
      <c r="BI16" s="36">
        <v>0.17197452229299362</v>
      </c>
      <c r="BJ16" s="36">
        <v>0.25892857142857145</v>
      </c>
      <c r="BK16" s="36">
        <v>0.31506849315068491</v>
      </c>
      <c r="BL16" s="36">
        <v>0.27450980392156865</v>
      </c>
      <c r="BM16" s="36">
        <v>0.51724137931034486</v>
      </c>
      <c r="BN16" s="36">
        <v>0.26666666666666666</v>
      </c>
      <c r="BO16" s="36">
        <v>0.21794871794871795</v>
      </c>
      <c r="BP16" s="36">
        <v>0.13043478260869565</v>
      </c>
      <c r="BQ16" s="36">
        <v>0.13461538461538461</v>
      </c>
      <c r="BR16" s="36">
        <v>0.14583333333333334</v>
      </c>
      <c r="BS16" s="36">
        <v>0.1206896551724138</v>
      </c>
      <c r="BT16" s="36">
        <v>8.771929824561403E-2</v>
      </c>
      <c r="BU16" s="36">
        <v>0.12244897959183673</v>
      </c>
      <c r="BV16" s="36">
        <v>0.2</v>
      </c>
      <c r="BW16" s="36">
        <v>0.1875</v>
      </c>
      <c r="BX16" s="36">
        <v>0.32727272727272727</v>
      </c>
      <c r="BY16" s="36"/>
      <c r="BZ16" s="31"/>
      <c r="CA16" s="31"/>
      <c r="CB16" s="31"/>
      <c r="CC16" s="31"/>
      <c r="CD16" s="31"/>
      <c r="CE16" s="31"/>
      <c r="CF16" s="31" t="s">
        <v>13</v>
      </c>
      <c r="CG16" s="53">
        <f>VLOOKUP($B$3,$U$196:$AG$210,2,FALSE)</f>
        <v>0</v>
      </c>
      <c r="CH16" s="53">
        <f>VLOOKUP($B$3,$U$196:$AG$210,3,FALSE)</f>
        <v>0</v>
      </c>
      <c r="CI16" s="53">
        <f>VLOOKUP($B$3,$U$196:$AG$210,4,FALSE)</f>
        <v>0</v>
      </c>
      <c r="CJ16" s="57">
        <f>VLOOKUP($B$3,$U$196:$AG$210,5,FALSE)</f>
        <v>0</v>
      </c>
      <c r="CK16" s="57">
        <f>VLOOKUP($B$3,$U$196:$AG$210,6,FALSE)</f>
        <v>0</v>
      </c>
      <c r="CL16" s="57">
        <f>VLOOKUP($B$3,$U$196:$AG$210,7,FALSE)</f>
        <v>0.55000000000000004</v>
      </c>
      <c r="CM16" s="57">
        <f>VLOOKUP($B$3,$U$196:$AG$210,8,FALSE)</f>
        <v>0.53</v>
      </c>
      <c r="CN16" s="57">
        <f>VLOOKUP($B$3,$U$196:$AG$210,9,FALSE)</f>
        <v>0.65</v>
      </c>
      <c r="CO16" s="57">
        <f>VLOOKUP($B$3,$U$196:$AG$210,10,FALSE)</f>
        <v>0.56999999999999995</v>
      </c>
      <c r="CP16" s="57">
        <f>VLOOKUP($B$3,$U$196:$AG$210,11,FALSE)</f>
        <v>0.51</v>
      </c>
      <c r="CQ16" s="57">
        <f>VLOOKUP($B$3,$U$196:$AG$210,12,FALSE)</f>
        <v>0.43</v>
      </c>
      <c r="CR16" s="57">
        <f>VLOOKUP($B$3,$U$196:$AG$210,13,FALSE)</f>
        <v>0.58139534883720934</v>
      </c>
      <c r="CS16" s="57">
        <f t="shared" ref="CS16:DK16" si="36">VLOOKUP($B$3,$U$196:$AZ$210,CS3,FALSE)</f>
        <v>0.49206349206349204</v>
      </c>
      <c r="CT16" s="57">
        <f t="shared" si="36"/>
        <v>0.34482758620689657</v>
      </c>
      <c r="CU16" s="57">
        <f t="shared" si="36"/>
        <v>0.42499999999999999</v>
      </c>
      <c r="CV16" s="57">
        <f t="shared" si="36"/>
        <v>0.58571428571428574</v>
      </c>
      <c r="CW16" s="57">
        <f t="shared" si="36"/>
        <v>0.54385964912280704</v>
      </c>
      <c r="CX16" s="57">
        <f t="shared" si="36"/>
        <v>0.5</v>
      </c>
      <c r="CY16" s="57">
        <f t="shared" si="36"/>
        <v>0.50769230769230766</v>
      </c>
      <c r="CZ16" s="57">
        <f t="shared" si="36"/>
        <v>0.57692307692307687</v>
      </c>
      <c r="DA16" s="57">
        <f t="shared" si="36"/>
        <v>0.58490566037735847</v>
      </c>
      <c r="DB16" s="57">
        <f t="shared" si="36"/>
        <v>0.6619718309859155</v>
      </c>
      <c r="DC16" s="57">
        <f t="shared" si="36"/>
        <v>0.63076923076923075</v>
      </c>
      <c r="DD16" s="57">
        <f t="shared" si="36"/>
        <v>0.46052631578947367</v>
      </c>
      <c r="DE16" s="57">
        <f t="shared" si="36"/>
        <v>0.58904109589041098</v>
      </c>
      <c r="DF16" s="57">
        <f t="shared" si="36"/>
        <v>0.63934426229508201</v>
      </c>
      <c r="DG16" s="57">
        <f t="shared" si="36"/>
        <v>0.53333333333333333</v>
      </c>
      <c r="DH16" s="57">
        <f t="shared" si="36"/>
        <v>0.67441860465116277</v>
      </c>
      <c r="DI16" s="57">
        <f t="shared" si="36"/>
        <v>0.45454545454545453</v>
      </c>
      <c r="DJ16" s="57">
        <f t="shared" si="36"/>
        <v>0.5</v>
      </c>
      <c r="DK16" s="57">
        <f t="shared" si="36"/>
        <v>0.4098360655737705</v>
      </c>
      <c r="DL16" s="57">
        <f t="shared" ref="DL16:DQ16" si="37">VLOOKUP($B$3,$U$196:$BG$210,DL3,FALSE)</f>
        <v>0.52830188679245282</v>
      </c>
      <c r="DM16" s="57">
        <f t="shared" si="37"/>
        <v>0.64406779661016944</v>
      </c>
      <c r="DN16" s="57">
        <f t="shared" si="37"/>
        <v>0.70588235294117652</v>
      </c>
      <c r="DO16" s="57">
        <f t="shared" si="37"/>
        <v>0.67741935483870963</v>
      </c>
      <c r="DP16" s="57">
        <f t="shared" si="37"/>
        <v>0.625</v>
      </c>
      <c r="DQ16" s="57">
        <f t="shared" si="37"/>
        <v>0.43835616438356162</v>
      </c>
      <c r="DR16" s="57">
        <f t="shared" ref="DR16:DW16" si="38">VLOOKUP($B$3,$U$196:$BL$210,DR3,FALSE)</f>
        <v>0.49295774647887325</v>
      </c>
      <c r="DS16" s="57">
        <f t="shared" si="38"/>
        <v>0.52380952380952384</v>
      </c>
      <c r="DT16" s="57">
        <f t="shared" si="38"/>
        <v>0.52830188679245282</v>
      </c>
      <c r="DU16" s="57">
        <f t="shared" si="38"/>
        <v>0.6</v>
      </c>
      <c r="DV16" s="57">
        <f t="shared" si="38"/>
        <v>0.35087719298245612</v>
      </c>
      <c r="DW16" s="57">
        <f t="shared" si="38"/>
        <v>0.44776119402985076</v>
      </c>
      <c r="DX16" s="57">
        <f>VLOOKUP($B$3,$U$196:$BX$210,DX3,FALSE)</f>
        <v>0.53333333333333333</v>
      </c>
      <c r="DY16" s="57">
        <f t="shared" ref="DY16:EI16" si="39">VLOOKUP($B$3,$U$196:$BX$210,DY3,FALSE)</f>
        <v>0.38636363636363635</v>
      </c>
      <c r="DZ16" s="57">
        <f t="shared" si="39"/>
        <v>0</v>
      </c>
      <c r="EA16" s="57">
        <f t="shared" si="39"/>
        <v>0</v>
      </c>
      <c r="EB16" s="57">
        <f t="shared" si="39"/>
        <v>0</v>
      </c>
      <c r="EC16" s="57">
        <f t="shared" si="39"/>
        <v>0</v>
      </c>
      <c r="ED16" s="57">
        <f t="shared" si="39"/>
        <v>0</v>
      </c>
      <c r="EE16" s="57">
        <f t="shared" si="39"/>
        <v>0</v>
      </c>
      <c r="EF16" s="57">
        <f t="shared" si="39"/>
        <v>0</v>
      </c>
      <c r="EG16" s="57">
        <f t="shared" si="39"/>
        <v>0</v>
      </c>
      <c r="EH16" s="57">
        <f t="shared" si="39"/>
        <v>0</v>
      </c>
      <c r="EI16" s="57">
        <f t="shared" si="39"/>
        <v>0</v>
      </c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</row>
    <row r="17" spans="1:190" x14ac:dyDescent="0.25">
      <c r="R17" s="34"/>
      <c r="S17" s="31" t="s">
        <v>3</v>
      </c>
      <c r="T17" s="30"/>
      <c r="U17" s="31" t="s">
        <v>38</v>
      </c>
      <c r="V17" s="53"/>
      <c r="W17" s="53"/>
      <c r="X17" s="53"/>
      <c r="Y17" s="53"/>
      <c r="Z17" s="53"/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36">
        <v>0</v>
      </c>
      <c r="AH17" s="36">
        <v>0.27</v>
      </c>
      <c r="AI17" s="36">
        <v>0.21</v>
      </c>
      <c r="AJ17" s="53">
        <v>0.23604060913705585</v>
      </c>
      <c r="AK17" s="36">
        <v>0.22519083969465647</v>
      </c>
      <c r="AL17" s="36">
        <v>0.24489795918367346</v>
      </c>
      <c r="AM17" s="36">
        <v>0.27515723270440251</v>
      </c>
      <c r="AN17" s="36">
        <v>0.1853997682502897</v>
      </c>
      <c r="AO17" s="36">
        <v>0.18362573099415205</v>
      </c>
      <c r="AP17" s="36">
        <v>0.30779220779220778</v>
      </c>
      <c r="AQ17" s="36">
        <v>0.51017811704834604</v>
      </c>
      <c r="AR17" s="36">
        <v>0.49017038007863695</v>
      </c>
      <c r="AS17" s="36">
        <v>0.50436953807740326</v>
      </c>
      <c r="AT17" s="36">
        <v>0.481981981981982</v>
      </c>
      <c r="AU17" s="36">
        <v>0.45412311265969801</v>
      </c>
      <c r="AV17" s="36">
        <v>0.4796195652173913</v>
      </c>
      <c r="AW17" s="36">
        <v>0.38271604938271603</v>
      </c>
      <c r="AX17" s="36">
        <v>0.36159999999999998</v>
      </c>
      <c r="AY17" s="36">
        <v>0.32233502538071068</v>
      </c>
      <c r="AZ17" s="36">
        <v>0.33656509695290859</v>
      </c>
      <c r="BA17" s="36">
        <v>0.45689655172413796</v>
      </c>
      <c r="BB17" s="36">
        <v>0.45454545454545453</v>
      </c>
      <c r="BC17" s="36">
        <v>0.4144144144144144</v>
      </c>
      <c r="BD17" s="36">
        <v>0.38142857142857145</v>
      </c>
      <c r="BE17" s="36">
        <v>0.32890855457227136</v>
      </c>
      <c r="BF17" s="36">
        <v>0.31453634085213034</v>
      </c>
      <c r="BG17" s="36">
        <v>0.33595800524934383</v>
      </c>
      <c r="BH17" s="36">
        <v>0.34449760765550241</v>
      </c>
      <c r="BI17" s="36">
        <v>0.37276478679504815</v>
      </c>
      <c r="BJ17" s="36">
        <v>0.43</v>
      </c>
      <c r="BK17" s="36">
        <v>0.30057803468208094</v>
      </c>
      <c r="BL17" s="36">
        <v>0.4102209944751381</v>
      </c>
      <c r="BM17" s="36">
        <v>0.39932885906040266</v>
      </c>
      <c r="BN17" s="36">
        <v>0.39114391143911437</v>
      </c>
      <c r="BO17" s="36">
        <v>0.35569422776911075</v>
      </c>
      <c r="BP17" s="36">
        <v>0.29505582137161085</v>
      </c>
      <c r="BQ17" s="36">
        <v>0.30705394190871371</v>
      </c>
      <c r="BR17" s="36">
        <v>0.27430555555555558</v>
      </c>
      <c r="BS17" s="36">
        <v>0.25675675675675674</v>
      </c>
      <c r="BT17" s="36">
        <v>0.24604966139954854</v>
      </c>
      <c r="BU17" s="36">
        <v>0.3475783475783476</v>
      </c>
      <c r="BV17" s="36">
        <v>0.40233236151603496</v>
      </c>
      <c r="BW17" s="36">
        <v>0.39772727272727271</v>
      </c>
      <c r="BX17" s="36">
        <v>0.3787528868360277</v>
      </c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</row>
    <row r="18" spans="1:190" x14ac:dyDescent="0.25">
      <c r="R18" s="34"/>
      <c r="S18" s="31" t="s">
        <v>2</v>
      </c>
      <c r="T18" s="30"/>
      <c r="U18" s="31" t="s">
        <v>3</v>
      </c>
      <c r="V18" s="53"/>
      <c r="W18" s="53"/>
      <c r="X18" s="53"/>
      <c r="Y18" s="53"/>
      <c r="Z18" s="53"/>
      <c r="AA18" s="53">
        <v>0.23</v>
      </c>
      <c r="AB18" s="53">
        <v>0.21</v>
      </c>
      <c r="AC18" s="53">
        <v>0.24</v>
      </c>
      <c r="AD18" s="53">
        <v>0.24</v>
      </c>
      <c r="AE18" s="53">
        <v>0.5</v>
      </c>
      <c r="AF18" s="53">
        <v>0.49</v>
      </c>
      <c r="AG18" s="36">
        <v>0.40990990990990989</v>
      </c>
      <c r="AH18" s="36">
        <v>0.43147208121827413</v>
      </c>
      <c r="AI18" s="36">
        <v>0.42441860465116277</v>
      </c>
      <c r="AJ18" s="53">
        <v>0.36125654450261779</v>
      </c>
      <c r="AK18" s="36">
        <v>0.31739130434782609</v>
      </c>
      <c r="AL18" s="36">
        <v>0.28504672897196259</v>
      </c>
      <c r="AM18" s="36">
        <v>0.27631578947368424</v>
      </c>
      <c r="AN18" s="36">
        <v>0.28685258964143429</v>
      </c>
      <c r="AO18" s="36">
        <v>0.24324324324324326</v>
      </c>
      <c r="AP18" s="36">
        <v>0.31223628691983124</v>
      </c>
      <c r="AQ18" s="36">
        <v>0.32740213523131673</v>
      </c>
      <c r="AR18" s="36">
        <v>0.31415929203539822</v>
      </c>
      <c r="AS18" s="36">
        <v>0.28712871287128711</v>
      </c>
      <c r="AT18" s="36">
        <v>0.26548672566371684</v>
      </c>
      <c r="AU18" s="36">
        <v>0.23788546255506607</v>
      </c>
      <c r="AV18" s="36">
        <v>0.27876106194690264</v>
      </c>
      <c r="AW18" s="36">
        <v>0.24409448818897639</v>
      </c>
      <c r="AX18" s="36">
        <v>0.23622047244094488</v>
      </c>
      <c r="AY18" s="36">
        <v>0.2388888888888889</v>
      </c>
      <c r="AZ18" s="36">
        <v>0.19428571428571428</v>
      </c>
      <c r="BA18" s="36">
        <v>0.28444444444444444</v>
      </c>
      <c r="BB18" s="36">
        <v>0.32057416267942584</v>
      </c>
      <c r="BC18" s="36">
        <v>0.25896414342629481</v>
      </c>
      <c r="BD18" s="36">
        <v>0.24463519313304721</v>
      </c>
      <c r="BE18" s="36">
        <v>0.24444444444444444</v>
      </c>
      <c r="BF18" s="36">
        <v>0.27906976744186046</v>
      </c>
      <c r="BG18" s="36">
        <v>0.25961538461538464</v>
      </c>
      <c r="BH18" s="36">
        <v>0.26395939086294418</v>
      </c>
      <c r="BI18" s="36">
        <v>0.25615763546798032</v>
      </c>
      <c r="BJ18" s="36">
        <v>0.27</v>
      </c>
      <c r="BK18" s="36">
        <v>0.44745762711864406</v>
      </c>
      <c r="BL18" s="36">
        <v>0.215962441314554</v>
      </c>
      <c r="BM18" s="36">
        <v>0.20091324200913241</v>
      </c>
      <c r="BN18" s="36">
        <v>0.2107843137254902</v>
      </c>
      <c r="BO18" s="36">
        <v>0.23497267759562843</v>
      </c>
      <c r="BP18" s="36">
        <v>0.24045801526717558</v>
      </c>
      <c r="BQ18" s="36">
        <v>0.20833333333333334</v>
      </c>
      <c r="BR18" s="36">
        <v>0.21787709497206703</v>
      </c>
      <c r="BS18" s="36">
        <v>0.19108280254777071</v>
      </c>
      <c r="BT18" s="36">
        <v>0.2551440329218107</v>
      </c>
      <c r="BU18" s="36">
        <v>0.20661157024793389</v>
      </c>
      <c r="BV18" s="36">
        <v>0.24852071005917159</v>
      </c>
      <c r="BW18" s="36">
        <v>0.23255813953488372</v>
      </c>
      <c r="BX18" s="36">
        <v>0.22680412371134021</v>
      </c>
      <c r="BY18" s="36"/>
      <c r="BZ18" s="31"/>
      <c r="CA18" s="31"/>
      <c r="CB18" s="31"/>
      <c r="CC18" s="31"/>
      <c r="CD18" s="31"/>
      <c r="CE18" s="31"/>
      <c r="CF18" s="31"/>
      <c r="CG18" s="35">
        <v>42370</v>
      </c>
      <c r="CH18" s="35">
        <v>42401</v>
      </c>
      <c r="CI18" s="35">
        <v>42430</v>
      </c>
      <c r="CJ18" s="56">
        <v>42461</v>
      </c>
      <c r="CK18" s="56">
        <v>42491</v>
      </c>
      <c r="CL18" s="56">
        <v>43252</v>
      </c>
      <c r="CM18" s="56">
        <v>43282</v>
      </c>
      <c r="CN18" s="56">
        <v>43313</v>
      </c>
      <c r="CO18" s="56">
        <v>43344</v>
      </c>
      <c r="CP18" s="56">
        <v>43374</v>
      </c>
      <c r="CQ18" s="56">
        <v>43405</v>
      </c>
      <c r="CR18" s="56">
        <v>43435</v>
      </c>
      <c r="CS18" s="56">
        <v>43466</v>
      </c>
      <c r="CT18" s="56">
        <v>43497</v>
      </c>
      <c r="CU18" s="56">
        <v>43525</v>
      </c>
      <c r="CV18" s="56">
        <v>43556</v>
      </c>
      <c r="CW18" s="56">
        <v>43586</v>
      </c>
      <c r="CX18" s="56">
        <v>43617</v>
      </c>
      <c r="CY18" s="56">
        <v>43647</v>
      </c>
      <c r="CZ18" s="56">
        <v>43678</v>
      </c>
      <c r="DA18" s="56">
        <v>43709</v>
      </c>
      <c r="DB18" s="56">
        <v>43739</v>
      </c>
      <c r="DC18" s="56">
        <v>43770</v>
      </c>
      <c r="DD18" s="56">
        <v>43800</v>
      </c>
      <c r="DE18" s="56">
        <v>43831</v>
      </c>
      <c r="DF18" s="56">
        <v>43862</v>
      </c>
      <c r="DG18" s="56">
        <v>43891</v>
      </c>
      <c r="DH18" s="56">
        <v>43922</v>
      </c>
      <c r="DI18" s="56">
        <v>43952</v>
      </c>
      <c r="DJ18" s="56">
        <v>43983</v>
      </c>
      <c r="DK18" s="56">
        <v>44013</v>
      </c>
      <c r="DL18" s="56">
        <v>44217</v>
      </c>
      <c r="DM18" s="56">
        <v>44228</v>
      </c>
      <c r="DN18" s="56">
        <v>44256</v>
      </c>
      <c r="DO18" s="56">
        <v>44287</v>
      </c>
      <c r="DP18" s="56">
        <v>44317</v>
      </c>
      <c r="DQ18" s="56">
        <v>44348</v>
      </c>
      <c r="DR18" s="56">
        <v>44378</v>
      </c>
      <c r="DS18" s="56">
        <v>44409</v>
      </c>
      <c r="DT18" s="56">
        <v>44440</v>
      </c>
      <c r="DU18" s="56">
        <v>44470</v>
      </c>
      <c r="DV18" s="56">
        <v>44501</v>
      </c>
      <c r="DW18" s="56">
        <v>44531</v>
      </c>
      <c r="DX18" s="56">
        <v>44562</v>
      </c>
      <c r="DY18" s="56">
        <v>44593</v>
      </c>
      <c r="DZ18" s="56">
        <v>44621</v>
      </c>
      <c r="EA18" s="56">
        <v>44652</v>
      </c>
      <c r="EB18" s="56">
        <v>44682</v>
      </c>
      <c r="EC18" s="56">
        <v>44713</v>
      </c>
      <c r="ED18" s="56">
        <v>44743</v>
      </c>
      <c r="EE18" s="56">
        <v>44774</v>
      </c>
      <c r="EF18" s="56">
        <v>44805</v>
      </c>
      <c r="EG18" s="56">
        <v>44835</v>
      </c>
      <c r="EH18" s="56">
        <v>44866</v>
      </c>
      <c r="EI18" s="56">
        <v>44896</v>
      </c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</row>
    <row r="19" spans="1:190" s="24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4"/>
      <c r="S19" s="31" t="s">
        <v>0</v>
      </c>
      <c r="T19" s="30"/>
      <c r="U19" s="31" t="s">
        <v>2</v>
      </c>
      <c r="V19" s="53"/>
      <c r="W19" s="53"/>
      <c r="X19" s="53"/>
      <c r="Y19" s="53"/>
      <c r="Z19" s="53"/>
      <c r="AA19" s="53">
        <v>0.23</v>
      </c>
      <c r="AB19" s="53">
        <v>0.25</v>
      </c>
      <c r="AC19" s="53">
        <v>0.22</v>
      </c>
      <c r="AD19" s="53">
        <v>0.2</v>
      </c>
      <c r="AE19" s="53">
        <v>0.39</v>
      </c>
      <c r="AF19" s="53">
        <v>0.4</v>
      </c>
      <c r="AG19" s="36">
        <v>0.33483146067415731</v>
      </c>
      <c r="AH19" s="36">
        <v>0.33512544802867383</v>
      </c>
      <c r="AI19" s="36">
        <v>0.34500875656742558</v>
      </c>
      <c r="AJ19" s="53">
        <v>0.30035335689045939</v>
      </c>
      <c r="AK19" s="36">
        <v>0.26016260162601629</v>
      </c>
      <c r="AL19" s="36">
        <v>0.28448275862068967</v>
      </c>
      <c r="AM19" s="36">
        <v>0.28425357873210633</v>
      </c>
      <c r="AN19" s="36">
        <v>0.2699490662139219</v>
      </c>
      <c r="AO19" s="36">
        <v>0.26033057851239672</v>
      </c>
      <c r="AP19" s="36">
        <v>0.42884615384615382</v>
      </c>
      <c r="AQ19" s="36">
        <v>0.44516129032258067</v>
      </c>
      <c r="AR19" s="36">
        <v>0.41520467836257308</v>
      </c>
      <c r="AS19" s="36">
        <v>0.39847715736040606</v>
      </c>
      <c r="AT19" s="36">
        <v>0.37298387096774194</v>
      </c>
      <c r="AU19" s="36">
        <v>0.39058171745152354</v>
      </c>
      <c r="AV19" s="36">
        <v>0.37404580152671757</v>
      </c>
      <c r="AW19" s="36">
        <v>0.34304207119741098</v>
      </c>
      <c r="AX19" s="36">
        <v>0.29512893982808025</v>
      </c>
      <c r="AY19" s="36">
        <v>0.31700288184438041</v>
      </c>
      <c r="AZ19" s="36">
        <v>0.30632911392405066</v>
      </c>
      <c r="BA19" s="36">
        <v>0.34501347708894881</v>
      </c>
      <c r="BB19" s="36">
        <v>0.33791208791208793</v>
      </c>
      <c r="BC19" s="36">
        <v>0.34864864864864864</v>
      </c>
      <c r="BD19" s="36">
        <v>0.28116710875331563</v>
      </c>
      <c r="BE19" s="36">
        <v>0.26038781163434904</v>
      </c>
      <c r="BF19" s="36">
        <v>0.29866666666666669</v>
      </c>
      <c r="BG19" s="36">
        <v>0.30769230769230771</v>
      </c>
      <c r="BH19" s="36">
        <v>0.28198433420365537</v>
      </c>
      <c r="BI19" s="36">
        <v>0.4263565891472868</v>
      </c>
      <c r="BJ19" s="36">
        <v>0.46801346801346799</v>
      </c>
      <c r="BK19" s="36">
        <v>0.45627376425855515</v>
      </c>
      <c r="BL19" s="36">
        <v>0.33236994219653176</v>
      </c>
      <c r="BM19" s="36">
        <v>0.32448377581120946</v>
      </c>
      <c r="BN19" s="36">
        <v>0.25479452054794521</v>
      </c>
      <c r="BO19" s="36">
        <v>0.29166666666666669</v>
      </c>
      <c r="BP19" s="36">
        <v>0.30059523809523808</v>
      </c>
      <c r="BQ19" s="36">
        <v>0.24853801169590642</v>
      </c>
      <c r="BR19" s="36">
        <v>0.26436781609195403</v>
      </c>
      <c r="BS19" s="36">
        <v>0.24523809523809523</v>
      </c>
      <c r="BT19" s="36">
        <v>0.2219626168224299</v>
      </c>
      <c r="BU19" s="36">
        <v>0.29599999999999999</v>
      </c>
      <c r="BV19" s="36">
        <v>0.35294117647058826</v>
      </c>
      <c r="BW19" s="36">
        <v>0.30588235294117649</v>
      </c>
      <c r="BX19" s="36">
        <v>0.28960396039603958</v>
      </c>
      <c r="BY19" s="36"/>
      <c r="BZ19" s="31"/>
      <c r="CA19" s="31"/>
      <c r="CB19" s="31"/>
      <c r="CC19" s="31"/>
      <c r="CD19" s="31"/>
      <c r="CE19" s="31"/>
      <c r="CF19" s="31" t="s">
        <v>36</v>
      </c>
      <c r="CG19" s="58" t="str">
        <f>VLOOKUP($G$3,$CF$6:$CR$16,2,FALSE)</f>
        <v>Influenza Vaccination</v>
      </c>
      <c r="CH19" s="58">
        <f>VLOOKUP($G$3,$CF$6:$CR$16,3,FALSE)</f>
        <v>0</v>
      </c>
      <c r="CI19" s="58">
        <f>VLOOKUP($G$3,$CF$6:$CR$16,4,FALSE)</f>
        <v>0</v>
      </c>
      <c r="CJ19" s="59">
        <f>VLOOKUP($G$3,$CF$6:$CR$16,5,FALSE)</f>
        <v>0</v>
      </c>
      <c r="CK19" s="59">
        <f>VLOOKUP($G$3,$CF$6:$CR$16,6,FALSE)</f>
        <v>0</v>
      </c>
      <c r="CL19" s="59">
        <f>VLOOKUP($G$3,$CF$6:$CV$16,7,FALSE)</f>
        <v>0</v>
      </c>
      <c r="CM19" s="59">
        <f>VLOOKUP($G$3,$CF$6:$CR$16,8,FALSE)</f>
        <v>0.28000000000000003</v>
      </c>
      <c r="CN19" s="59">
        <f>VLOOKUP($G$3,$CF$6:$CR$16,9,FALSE)</f>
        <v>0.26</v>
      </c>
      <c r="CO19" s="59">
        <f>VLOOKUP($G$3,$CF$6:$CR$16,10,FALSE)</f>
        <v>0.25</v>
      </c>
      <c r="CP19" s="59">
        <f>VLOOKUP($G$3,$CF$6:$CR$16,11,FALSE)</f>
        <v>0.27</v>
      </c>
      <c r="CQ19" s="59">
        <f>VLOOKUP($G$3,$CF$6:$CR$16,12,FALSE)</f>
        <v>0.45</v>
      </c>
      <c r="CR19" s="59">
        <f>VLOOKUP($G$3,$CF$6:$CV$16,13,FALSE)</f>
        <v>0.42</v>
      </c>
      <c r="CS19" s="59">
        <f t="shared" ref="CS19:DK19" si="40">VLOOKUP($G$3,$CF$6:$DK$16,CS3,FALSE)</f>
        <v>0.37339606501283146</v>
      </c>
      <c r="CT19" s="59">
        <f t="shared" si="40"/>
        <v>0.36144578313253012</v>
      </c>
      <c r="CU19" s="59">
        <f t="shared" si="40"/>
        <v>0.35057003257328989</v>
      </c>
      <c r="CV19" s="59">
        <f t="shared" si="40"/>
        <v>0.31679237792774911</v>
      </c>
      <c r="CW19" s="59">
        <f t="shared" si="40"/>
        <v>0.29900199600798405</v>
      </c>
      <c r="CX19" s="59">
        <f t="shared" si="40"/>
        <v>0.29309614570097414</v>
      </c>
      <c r="CY19" s="59">
        <f t="shared" si="40"/>
        <v>0.28420523138832998</v>
      </c>
      <c r="CZ19" s="59">
        <f t="shared" si="40"/>
        <v>0.28919045390734677</v>
      </c>
      <c r="DA19" s="59">
        <f t="shared" si="40"/>
        <v>0.25677222434185426</v>
      </c>
      <c r="DB19" s="59">
        <f t="shared" si="40"/>
        <v>0.35513626834381551</v>
      </c>
      <c r="DC19" s="59">
        <f t="shared" si="40"/>
        <v>0.43314366998577525</v>
      </c>
      <c r="DD19" s="59">
        <f t="shared" si="40"/>
        <v>0.4158131913150348</v>
      </c>
      <c r="DE19" s="59">
        <f t="shared" si="40"/>
        <v>0.38087712366653498</v>
      </c>
      <c r="DF19" s="59">
        <f t="shared" si="40"/>
        <v>0.36961285609934258</v>
      </c>
      <c r="DG19" s="59">
        <f t="shared" si="40"/>
        <v>0.3416052733617681</v>
      </c>
      <c r="DH19" s="59">
        <f t="shared" si="40"/>
        <v>0.3391787852865697</v>
      </c>
      <c r="DI19" s="59">
        <f t="shared" si="40"/>
        <v>0.31692307692307692</v>
      </c>
      <c r="DJ19" s="59">
        <f t="shared" si="40"/>
        <v>0.29753340184994859</v>
      </c>
      <c r="DK19" s="59">
        <f t="shared" si="40"/>
        <v>0.2944706386626661</v>
      </c>
      <c r="DL19" s="59">
        <f>VLOOKUP($G$3,$CF$6:$DL$16,DL3,FALSE)</f>
        <v>0.32391879964695497</v>
      </c>
      <c r="DM19" s="59">
        <f>VLOOKUP($G$3,$CF$6:$DR$16,DM3,FALSE)</f>
        <v>0.30835998172681589</v>
      </c>
      <c r="DN19" s="59">
        <f>VLOOKUP($G$3,$CF$6:$DR$16,DN3,FALSE)</f>
        <v>0.26816745655608215</v>
      </c>
      <c r="DO19" s="59">
        <f>VLOOKUP($G$3,$CF$6:$DR$16,DO3,FALSE)</f>
        <v>0.26738180373460468</v>
      </c>
      <c r="DP19" s="59">
        <f>VLOOKUP($G$3,$CF$6:$DR$16,DP3,FALSE)</f>
        <v>0.25724637681159418</v>
      </c>
      <c r="DQ19" s="59">
        <f>VLOOKUP($G$3,$CF$6:$DR$16,DQ3,FALSE)</f>
        <v>0.25137470542026707</v>
      </c>
      <c r="DR19" s="59">
        <f>VLOOKUP($G$3,$CF$6:$DW$16,DR3,FALSE)</f>
        <v>0.23991853360488799</v>
      </c>
      <c r="DS19" s="59">
        <f t="shared" ref="DS19:DW19" si="41">VLOOKUP($G$3,$CF$6:$DW$16,DS3,FALSE)</f>
        <v>0.23379970544918999</v>
      </c>
      <c r="DT19" s="59">
        <f t="shared" si="41"/>
        <v>0.22874493927125505</v>
      </c>
      <c r="DU19" s="59">
        <f t="shared" si="41"/>
        <v>0.28286491387126023</v>
      </c>
      <c r="DV19" s="59">
        <f t="shared" si="41"/>
        <v>0.29790866410584721</v>
      </c>
      <c r="DW19" s="59">
        <f t="shared" si="41"/>
        <v>0.25561312607944731</v>
      </c>
      <c r="DX19" s="59">
        <f>VLOOKUP($G$3,$CF$6:$EI$16,DX3,FALSE)</f>
        <v>0.24147613317288408</v>
      </c>
      <c r="DY19" s="59">
        <f t="shared" ref="DY19:EI19" si="42">VLOOKUP($G$3,$CF$6:$EI$16,DY3,FALSE)</f>
        <v>0.24884015183466893</v>
      </c>
      <c r="DZ19" s="59">
        <f t="shared" si="42"/>
        <v>0.21651705565529622</v>
      </c>
      <c r="EA19" s="59">
        <f t="shared" si="42"/>
        <v>0.21020563594821021</v>
      </c>
      <c r="EB19" s="59">
        <f t="shared" si="42"/>
        <v>0.19672785315243416</v>
      </c>
      <c r="EC19" s="59">
        <f t="shared" si="42"/>
        <v>0.21395737567906395</v>
      </c>
      <c r="ED19" s="59">
        <f t="shared" si="42"/>
        <v>0.18834275772074816</v>
      </c>
      <c r="EE19" s="59">
        <f t="shared" si="42"/>
        <v>0.18691922802001429</v>
      </c>
      <c r="EF19" s="59">
        <f t="shared" si="42"/>
        <v>0.18459191456903126</v>
      </c>
      <c r="EG19" s="59">
        <f t="shared" si="42"/>
        <v>0.28344511118955174</v>
      </c>
      <c r="EH19" s="59">
        <f t="shared" si="42"/>
        <v>0.2705146036161335</v>
      </c>
      <c r="EI19" s="59">
        <f t="shared" si="42"/>
        <v>0.25332400279916023</v>
      </c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</row>
    <row r="20" spans="1:190" x14ac:dyDescent="0.25">
      <c r="R20" s="34"/>
      <c r="S20" s="30"/>
      <c r="T20" s="30"/>
      <c r="U20" s="31" t="s">
        <v>0</v>
      </c>
      <c r="V20" s="53"/>
      <c r="W20" s="53"/>
      <c r="X20" s="53"/>
      <c r="Y20" s="53"/>
      <c r="Z20" s="53"/>
      <c r="AA20" s="53">
        <v>0.28000000000000003</v>
      </c>
      <c r="AB20" s="53">
        <v>0.28000000000000003</v>
      </c>
      <c r="AC20" s="53">
        <v>0.23</v>
      </c>
      <c r="AD20" s="53">
        <v>0.36</v>
      </c>
      <c r="AE20" s="53">
        <v>0.46</v>
      </c>
      <c r="AF20" s="53">
        <v>0.48</v>
      </c>
      <c r="AG20" s="36">
        <v>0.46272855133614627</v>
      </c>
      <c r="AH20" s="53">
        <v>0.44</v>
      </c>
      <c r="AI20" s="53">
        <v>0.4</v>
      </c>
      <c r="AJ20" s="53">
        <v>0.36746302616609783</v>
      </c>
      <c r="AK20" s="36">
        <v>0.36067415730337077</v>
      </c>
      <c r="AL20" s="36">
        <v>0.36452004860267317</v>
      </c>
      <c r="AM20" s="36">
        <v>0.33841886269070737</v>
      </c>
      <c r="AN20" s="36">
        <v>0.31431767337807609</v>
      </c>
      <c r="AO20" s="36">
        <v>0.29883138564273792</v>
      </c>
      <c r="AP20" s="36">
        <v>0.43465045592705165</v>
      </c>
      <c r="AQ20" s="36">
        <v>0.38857142857142857</v>
      </c>
      <c r="AR20" s="36">
        <v>0.50156250000000002</v>
      </c>
      <c r="AS20" s="36">
        <v>0.43351800554016623</v>
      </c>
      <c r="AT20" s="36">
        <v>0.3583535108958838</v>
      </c>
      <c r="AU20" s="36">
        <v>0.31055155875299761</v>
      </c>
      <c r="AV20" s="36">
        <v>0.28555678059536937</v>
      </c>
      <c r="AW20" s="36">
        <v>0.27114093959731544</v>
      </c>
      <c r="AX20" s="36">
        <v>0.28644501278772377</v>
      </c>
      <c r="AY20" s="36">
        <v>0.28712871287128711</v>
      </c>
      <c r="AZ20" s="36">
        <v>0.27870680044593088</v>
      </c>
      <c r="BA20" s="36">
        <v>0.21941489361702127</v>
      </c>
      <c r="BB20" s="36">
        <v>0.17941952506596306</v>
      </c>
      <c r="BC20" s="36">
        <v>0.17511013215859031</v>
      </c>
      <c r="BD20" s="36">
        <v>0.15795454545454546</v>
      </c>
      <c r="BE20" s="36">
        <v>0.15874730021598271</v>
      </c>
      <c r="BF20" s="36">
        <v>0.16463414634146342</v>
      </c>
      <c r="BG20" s="36">
        <v>0.16439909297052155</v>
      </c>
      <c r="BH20" s="36">
        <v>0.14840637450199204</v>
      </c>
      <c r="BI20" s="36">
        <v>0.14803312629399587</v>
      </c>
      <c r="BJ20" s="36">
        <v>0.17421602787456447</v>
      </c>
      <c r="BK20" s="36">
        <v>0.16209476309226933</v>
      </c>
      <c r="BL20" s="36">
        <v>0.16043425814234016</v>
      </c>
      <c r="BM20" s="36">
        <v>0.12862108922363846</v>
      </c>
      <c r="BN20" s="36">
        <v>0.11960542540073983</v>
      </c>
      <c r="BO20" s="36">
        <v>0.14501510574018128</v>
      </c>
      <c r="BP20" s="36">
        <v>0.12554585152838427</v>
      </c>
      <c r="BQ20" s="36">
        <v>0.12090395480225989</v>
      </c>
      <c r="BR20" s="36">
        <v>0.13466042154566746</v>
      </c>
      <c r="BS20" s="36">
        <v>0.12031782065834279</v>
      </c>
      <c r="BT20" s="36">
        <v>0.12757605495583907</v>
      </c>
      <c r="BU20" s="36">
        <v>0.15137614678899083</v>
      </c>
      <c r="BV20" s="36">
        <v>0.17560975609756097</v>
      </c>
      <c r="BW20" s="36">
        <v>0.16290018832391714</v>
      </c>
      <c r="BX20" s="36">
        <v>0.16591523895401261</v>
      </c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</row>
    <row r="21" spans="1:190" x14ac:dyDescent="0.25">
      <c r="R21" s="34"/>
      <c r="S21" s="30"/>
      <c r="T21" s="30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6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6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3"/>
      <c r="DF21" s="33"/>
      <c r="DG21" s="33"/>
      <c r="DH21" s="33"/>
      <c r="DI21" s="33"/>
      <c r="DJ21" s="32"/>
      <c r="DK21" s="32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</row>
    <row r="22" spans="1:190" x14ac:dyDescent="0.25">
      <c r="R22" s="34"/>
      <c r="S22" s="30"/>
      <c r="T22" s="30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6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6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5"/>
      <c r="CA22" s="35"/>
      <c r="CB22" s="35"/>
      <c r="CC22" s="35"/>
      <c r="CD22" s="31"/>
      <c r="CE22" s="31"/>
      <c r="CF22" s="31"/>
      <c r="CG22" s="31"/>
      <c r="CH22" s="31"/>
      <c r="CI22" s="31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3"/>
      <c r="DF22" s="33"/>
      <c r="DG22" s="33"/>
      <c r="DH22" s="33"/>
      <c r="DI22" s="33"/>
      <c r="DJ22" s="32"/>
      <c r="DK22" s="32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61" t="s">
        <v>23</v>
      </c>
      <c r="EC22" s="61" t="s">
        <v>25</v>
      </c>
      <c r="ED22" s="33"/>
      <c r="EE22" s="33"/>
      <c r="EF22" s="33"/>
      <c r="EG22" s="33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</row>
    <row r="23" spans="1:190" x14ac:dyDescent="0.25">
      <c r="R23" s="34"/>
      <c r="S23" s="30"/>
      <c r="T23" s="30"/>
      <c r="U23" s="31" t="s">
        <v>22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6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6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5"/>
      <c r="BZ23" s="36"/>
      <c r="CA23" s="36"/>
      <c r="CB23" s="36"/>
      <c r="CC23" s="36"/>
      <c r="CD23" s="31"/>
      <c r="CE23" s="31"/>
      <c r="CF23" s="31"/>
      <c r="CG23" s="31"/>
      <c r="CH23" s="31"/>
      <c r="CI23" s="31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3"/>
      <c r="DF23" s="33"/>
      <c r="DG23" s="33"/>
      <c r="DH23" s="33"/>
      <c r="DI23" s="33"/>
      <c r="DJ23" s="32"/>
      <c r="DK23" s="32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61" t="s">
        <v>22</v>
      </c>
      <c r="EC23" s="61" t="s">
        <v>28</v>
      </c>
      <c r="ED23" s="33"/>
      <c r="EE23" s="33"/>
      <c r="EF23" s="33"/>
      <c r="EG23" s="33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</row>
    <row r="24" spans="1:190" x14ac:dyDescent="0.25">
      <c r="R24" s="34"/>
      <c r="S24" s="30"/>
      <c r="T24" s="30"/>
      <c r="U24" s="31"/>
      <c r="V24" s="35">
        <v>43101</v>
      </c>
      <c r="W24" s="35">
        <v>43132</v>
      </c>
      <c r="X24" s="35">
        <v>43160</v>
      </c>
      <c r="Y24" s="35">
        <v>43191</v>
      </c>
      <c r="Z24" s="35">
        <v>43221</v>
      </c>
      <c r="AA24" s="35">
        <v>43252</v>
      </c>
      <c r="AB24" s="35">
        <v>43282</v>
      </c>
      <c r="AC24" s="35">
        <v>43313</v>
      </c>
      <c r="AD24" s="35">
        <v>43344</v>
      </c>
      <c r="AE24" s="35">
        <v>43374</v>
      </c>
      <c r="AF24" s="35">
        <v>43405</v>
      </c>
      <c r="AG24" s="35">
        <v>43435</v>
      </c>
      <c r="AH24" s="35">
        <v>43466</v>
      </c>
      <c r="AI24" s="35">
        <v>43497</v>
      </c>
      <c r="AJ24" s="35">
        <v>43525</v>
      </c>
      <c r="AK24" s="35">
        <v>43556</v>
      </c>
      <c r="AL24" s="35">
        <v>43586</v>
      </c>
      <c r="AM24" s="35">
        <v>43617</v>
      </c>
      <c r="AN24" s="35">
        <v>43647</v>
      </c>
      <c r="AO24" s="35">
        <v>43678</v>
      </c>
      <c r="AP24" s="35">
        <v>43709</v>
      </c>
      <c r="AQ24" s="35">
        <v>43739</v>
      </c>
      <c r="AR24" s="35">
        <v>43770</v>
      </c>
      <c r="AS24" s="35">
        <v>43800</v>
      </c>
      <c r="AT24" s="35">
        <v>43831</v>
      </c>
      <c r="AU24" s="35">
        <v>43862</v>
      </c>
      <c r="AV24" s="35">
        <v>43891</v>
      </c>
      <c r="AW24" s="35">
        <v>43922</v>
      </c>
      <c r="AX24" s="35">
        <v>43952</v>
      </c>
      <c r="AY24" s="35">
        <v>43983</v>
      </c>
      <c r="AZ24" s="35">
        <v>44013</v>
      </c>
      <c r="BA24" s="35">
        <v>44227</v>
      </c>
      <c r="BB24" s="35">
        <v>44228</v>
      </c>
      <c r="BC24" s="35">
        <v>44256</v>
      </c>
      <c r="BD24" s="35">
        <v>44287</v>
      </c>
      <c r="BE24" s="35">
        <v>44317</v>
      </c>
      <c r="BF24" s="35">
        <v>44348</v>
      </c>
      <c r="BG24" s="35">
        <v>44378</v>
      </c>
      <c r="BH24" s="35">
        <v>44409</v>
      </c>
      <c r="BI24" s="35">
        <v>44440</v>
      </c>
      <c r="BJ24" s="35">
        <v>44470</v>
      </c>
      <c r="BK24" s="35">
        <v>44501</v>
      </c>
      <c r="BL24" s="35">
        <v>44531</v>
      </c>
      <c r="BM24" s="35">
        <v>44562</v>
      </c>
      <c r="BN24" s="35">
        <v>44593</v>
      </c>
      <c r="BO24" s="35">
        <v>44621</v>
      </c>
      <c r="BP24" s="35">
        <v>44652</v>
      </c>
      <c r="BQ24" s="35">
        <v>44682</v>
      </c>
      <c r="BR24" s="35">
        <v>44713</v>
      </c>
      <c r="BS24" s="35">
        <v>44743</v>
      </c>
      <c r="BT24" s="35">
        <v>44774</v>
      </c>
      <c r="BU24" s="35">
        <v>44805</v>
      </c>
      <c r="BV24" s="35">
        <v>44835</v>
      </c>
      <c r="BW24" s="35">
        <v>44866</v>
      </c>
      <c r="BX24" s="35">
        <v>44896</v>
      </c>
      <c r="BY24" s="36"/>
      <c r="BZ24" s="36"/>
      <c r="CA24" s="36"/>
      <c r="CB24" s="36"/>
      <c r="CC24" s="36"/>
      <c r="CD24" s="31"/>
      <c r="CE24" s="31"/>
      <c r="CF24" s="31"/>
      <c r="CG24" s="31"/>
      <c r="CH24" s="31"/>
      <c r="CI24" s="31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3"/>
      <c r="DF24" s="33"/>
      <c r="DG24" s="33"/>
      <c r="DH24" s="33"/>
      <c r="DI24" s="33"/>
      <c r="DJ24" s="32"/>
      <c r="DK24" s="32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61" t="s">
        <v>21</v>
      </c>
      <c r="EC24" s="61" t="s">
        <v>30</v>
      </c>
      <c r="ED24" s="33"/>
      <c r="EE24" s="33"/>
      <c r="EF24" s="33"/>
      <c r="EG24" s="33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</row>
    <row r="25" spans="1:190" x14ac:dyDescent="0.25">
      <c r="R25" s="34"/>
      <c r="S25" s="30"/>
      <c r="T25" s="30"/>
      <c r="U25" s="31" t="s">
        <v>12</v>
      </c>
      <c r="V25" s="53"/>
      <c r="W25" s="53"/>
      <c r="X25" s="53"/>
      <c r="Y25" s="53"/>
      <c r="Z25" s="53"/>
      <c r="AA25" s="53">
        <v>0.76</v>
      </c>
      <c r="AB25" s="53">
        <v>0.72</v>
      </c>
      <c r="AC25" s="53">
        <v>0.78</v>
      </c>
      <c r="AD25" s="53">
        <v>0.77</v>
      </c>
      <c r="AE25" s="53">
        <v>0.72</v>
      </c>
      <c r="AF25" s="53">
        <v>0.75</v>
      </c>
      <c r="AG25" s="53">
        <v>0.72307692307692306</v>
      </c>
      <c r="AH25" s="36">
        <v>0.71244635193133043</v>
      </c>
      <c r="AI25" s="36">
        <v>0.75634517766497467</v>
      </c>
      <c r="AJ25" s="53">
        <v>0.775609756097561</v>
      </c>
      <c r="AK25" s="36">
        <v>0.73096446700507611</v>
      </c>
      <c r="AL25" s="36">
        <v>0.70833333333333337</v>
      </c>
      <c r="AM25" s="36">
        <v>0.74770642201834858</v>
      </c>
      <c r="AN25" s="36">
        <v>0.67906976744186043</v>
      </c>
      <c r="AO25" s="36">
        <v>0.7439613526570048</v>
      </c>
      <c r="AP25" s="36">
        <v>0.775609756097561</v>
      </c>
      <c r="AQ25" s="36">
        <v>0.75</v>
      </c>
      <c r="AR25" s="36">
        <v>0.77049180327868849</v>
      </c>
      <c r="AS25" s="36">
        <v>0.76063829787234039</v>
      </c>
      <c r="AT25" s="36">
        <v>0.79057591623036649</v>
      </c>
      <c r="AU25" s="36">
        <v>0.81632653061224492</v>
      </c>
      <c r="AV25" s="36">
        <v>0.75916230366492143</v>
      </c>
      <c r="AW25" s="36">
        <v>0.76800000000000002</v>
      </c>
      <c r="AX25" s="36">
        <v>0.77777777777777779</v>
      </c>
      <c r="AY25" s="36">
        <v>0.75877192982456143</v>
      </c>
      <c r="AZ25" s="36">
        <v>0.74479166666666663</v>
      </c>
      <c r="BA25" s="36">
        <v>0.82222222222222219</v>
      </c>
      <c r="BB25" s="36">
        <v>0.82320441988950277</v>
      </c>
      <c r="BC25" s="36">
        <v>0.74</v>
      </c>
      <c r="BD25" s="36">
        <v>0.77310924369747902</v>
      </c>
      <c r="BE25" s="36">
        <v>0.81782945736434109</v>
      </c>
      <c r="BF25" s="36">
        <v>0.80686695278969955</v>
      </c>
      <c r="BG25" s="36">
        <v>0.7857142857142857</v>
      </c>
      <c r="BH25" s="36">
        <v>0.79729729729729726</v>
      </c>
      <c r="BI25" s="36">
        <v>0.75728155339805825</v>
      </c>
      <c r="BJ25" s="36">
        <v>0.77</v>
      </c>
      <c r="BK25" s="36">
        <v>0.79005524861878451</v>
      </c>
      <c r="BL25" s="36">
        <v>0.80588235294117649</v>
      </c>
      <c r="BM25" s="36">
        <v>0.765625</v>
      </c>
      <c r="BN25" s="36">
        <v>0.72727272727272729</v>
      </c>
      <c r="BO25" s="36">
        <v>0.6908212560386473</v>
      </c>
      <c r="BP25" s="36">
        <v>0.67592592592592593</v>
      </c>
      <c r="BQ25" s="36">
        <v>0.69668246445497628</v>
      </c>
      <c r="BR25" s="36">
        <v>0.70256410256410251</v>
      </c>
      <c r="BS25" s="36">
        <v>0.62427745664739887</v>
      </c>
      <c r="BT25" s="36">
        <v>0.7172774869109948</v>
      </c>
      <c r="BU25" s="36">
        <v>0.67487684729064035</v>
      </c>
      <c r="BV25" s="36">
        <v>0.69668246445497628</v>
      </c>
      <c r="BW25" s="36">
        <v>0.65625</v>
      </c>
      <c r="BX25" s="36">
        <v>0.65193370165745856</v>
      </c>
      <c r="BY25" s="36"/>
      <c r="BZ25" s="36"/>
      <c r="CA25" s="36"/>
      <c r="CB25" s="36"/>
      <c r="CC25" s="36"/>
      <c r="CD25" s="31"/>
      <c r="CE25" s="31"/>
      <c r="CF25" s="31"/>
      <c r="CG25" s="31"/>
      <c r="CH25" s="31"/>
      <c r="CI25" s="31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3"/>
      <c r="DF25" s="33"/>
      <c r="DG25" s="33"/>
      <c r="DH25" s="33"/>
      <c r="DI25" s="33"/>
      <c r="DJ25" s="32"/>
      <c r="DK25" s="32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61" t="s">
        <v>20</v>
      </c>
      <c r="EC25" s="61" t="s">
        <v>26</v>
      </c>
      <c r="ED25" s="33"/>
      <c r="EE25" s="33"/>
      <c r="EF25" s="33"/>
      <c r="EG25" s="33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</row>
    <row r="26" spans="1:190" x14ac:dyDescent="0.25">
      <c r="R26" s="34"/>
      <c r="S26" s="30"/>
      <c r="T26" s="30"/>
      <c r="U26" s="31" t="s">
        <v>9</v>
      </c>
      <c r="V26" s="53"/>
      <c r="W26" s="53"/>
      <c r="X26" s="53"/>
      <c r="Y26" s="53"/>
      <c r="Z26" s="53"/>
      <c r="AA26" s="53">
        <v>0.43</v>
      </c>
      <c r="AB26" s="53">
        <v>0.43</v>
      </c>
      <c r="AC26" s="53">
        <v>0.37</v>
      </c>
      <c r="AD26" s="53">
        <v>0.41</v>
      </c>
      <c r="AE26" s="53">
        <v>0.45</v>
      </c>
      <c r="AF26" s="53">
        <v>0.41</v>
      </c>
      <c r="AG26" s="53">
        <v>0.36160714285714285</v>
      </c>
      <c r="AH26" s="36">
        <v>0.35573122529644269</v>
      </c>
      <c r="AI26" s="36">
        <v>0.35148514851485146</v>
      </c>
      <c r="AJ26" s="53">
        <v>0.37899543378995432</v>
      </c>
      <c r="AK26" s="36">
        <v>0.39819004524886875</v>
      </c>
      <c r="AL26" s="36">
        <v>0.3473684210526316</v>
      </c>
      <c r="AM26" s="36">
        <v>0.35374149659863946</v>
      </c>
      <c r="AN26" s="36">
        <v>0.36206896551724138</v>
      </c>
      <c r="AO26" s="36">
        <v>0.39247311827956988</v>
      </c>
      <c r="AP26" s="36">
        <v>0.3651685393258427</v>
      </c>
      <c r="AQ26" s="36">
        <v>0.37552742616033757</v>
      </c>
      <c r="AR26" s="36">
        <v>0.34328358208955223</v>
      </c>
      <c r="AS26" s="36">
        <v>0.39705882352941174</v>
      </c>
      <c r="AT26" s="36">
        <v>0.37920489296636084</v>
      </c>
      <c r="AU26" s="36">
        <v>0.38435374149659862</v>
      </c>
      <c r="AV26" s="36">
        <v>0.36704119850187267</v>
      </c>
      <c r="AW26" s="36">
        <v>0.40229885057471265</v>
      </c>
      <c r="AX26" s="36">
        <v>0.39461883408071746</v>
      </c>
      <c r="AY26" s="36">
        <v>0.4128787878787879</v>
      </c>
      <c r="AZ26" s="36">
        <v>0.42750929368029739</v>
      </c>
      <c r="BA26" s="36">
        <v>0.4281150159744409</v>
      </c>
      <c r="BB26" s="36">
        <v>0.45652173913043476</v>
      </c>
      <c r="BC26" s="36">
        <v>0.42724458204334365</v>
      </c>
      <c r="BD26" s="36">
        <v>0.43425076452599387</v>
      </c>
      <c r="BE26" s="36">
        <v>0.42559523809523808</v>
      </c>
      <c r="BF26" s="36">
        <v>0.47337278106508873</v>
      </c>
      <c r="BG26" s="36">
        <v>0.43274853801169588</v>
      </c>
      <c r="BH26" s="36">
        <v>0.50887573964497046</v>
      </c>
      <c r="BI26" s="36">
        <v>0.45573770491803278</v>
      </c>
      <c r="BJ26" s="36">
        <v>0.51</v>
      </c>
      <c r="BK26" s="36">
        <v>0.44940476190476192</v>
      </c>
      <c r="BL26" s="36">
        <v>0.45052083333333331</v>
      </c>
      <c r="BM26" s="36">
        <v>0.44507042253521129</v>
      </c>
      <c r="BN26" s="36">
        <v>0.44444444444444442</v>
      </c>
      <c r="BO26" s="36">
        <v>0.44662921348314605</v>
      </c>
      <c r="BP26" s="36">
        <v>0.45844504021447718</v>
      </c>
      <c r="BQ26" s="36">
        <v>0.45477386934673369</v>
      </c>
      <c r="BR26" s="36">
        <v>0.43699731903485256</v>
      </c>
      <c r="BS26" s="36">
        <v>0.41176470588235292</v>
      </c>
      <c r="BT26" s="36">
        <v>0.49076517150395776</v>
      </c>
      <c r="BU26" s="36">
        <v>0.42780748663101603</v>
      </c>
      <c r="BV26" s="36">
        <v>0.4282115869017632</v>
      </c>
      <c r="BW26" s="36">
        <v>0.4349112426035503</v>
      </c>
      <c r="BX26" s="36">
        <v>0.42930591259640105</v>
      </c>
      <c r="BY26" s="36"/>
      <c r="BZ26" s="36"/>
      <c r="CA26" s="36"/>
      <c r="CB26" s="36"/>
      <c r="CC26" s="36"/>
      <c r="CD26" s="31"/>
      <c r="CE26" s="31"/>
      <c r="CF26" s="31"/>
      <c r="CG26" s="31"/>
      <c r="CH26" s="31"/>
      <c r="CI26" s="31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3"/>
      <c r="DF26" s="33"/>
      <c r="DG26" s="33"/>
      <c r="DH26" s="33"/>
      <c r="DI26" s="33"/>
      <c r="DJ26" s="32"/>
      <c r="DK26" s="32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61" t="s">
        <v>19</v>
      </c>
      <c r="EC26" s="61" t="s">
        <v>29</v>
      </c>
      <c r="ED26" s="33"/>
      <c r="EE26" s="33"/>
      <c r="EF26" s="33"/>
      <c r="EG26" s="33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</row>
    <row r="27" spans="1:190" x14ac:dyDescent="0.25">
      <c r="R27" s="34"/>
      <c r="S27" s="30"/>
      <c r="T27" s="30"/>
      <c r="U27" s="31" t="s">
        <v>11</v>
      </c>
      <c r="V27" s="53"/>
      <c r="W27" s="53"/>
      <c r="X27" s="53"/>
      <c r="Y27" s="53"/>
      <c r="Z27" s="53"/>
      <c r="AA27" s="53">
        <v>0.23</v>
      </c>
      <c r="AB27" s="53">
        <v>0.25</v>
      </c>
      <c r="AC27" s="53">
        <v>0.21</v>
      </c>
      <c r="AD27" s="53">
        <v>0.26</v>
      </c>
      <c r="AE27" s="53">
        <v>0.28999999999999998</v>
      </c>
      <c r="AF27" s="53">
        <v>0.27</v>
      </c>
      <c r="AG27" s="53">
        <v>0.25352112676056338</v>
      </c>
      <c r="AH27" s="36">
        <v>0.20689655172413793</v>
      </c>
      <c r="AI27" s="36">
        <v>0.17948717948717949</v>
      </c>
      <c r="AJ27" s="53">
        <v>0.18888888888888888</v>
      </c>
      <c r="AK27" s="36">
        <v>0.21428571428571427</v>
      </c>
      <c r="AL27" s="36">
        <v>0.21686746987951808</v>
      </c>
      <c r="AM27" s="36">
        <v>0.24242424242424243</v>
      </c>
      <c r="AN27" s="36">
        <v>0.22222222222222221</v>
      </c>
      <c r="AO27" s="36">
        <v>0.24285714285714285</v>
      </c>
      <c r="AP27" s="36">
        <v>0.22058823529411764</v>
      </c>
      <c r="AQ27" s="36">
        <v>0.23809523809523808</v>
      </c>
      <c r="AR27" s="36">
        <v>0.31481481481481483</v>
      </c>
      <c r="AS27" s="36">
        <v>0.17647058823529413</v>
      </c>
      <c r="AT27" s="36">
        <v>0</v>
      </c>
      <c r="AU27" s="36">
        <v>0.3</v>
      </c>
      <c r="AV27" s="36">
        <v>7.1428571428571425E-2</v>
      </c>
      <c r="AW27" s="36">
        <v>0</v>
      </c>
      <c r="AX27" s="36">
        <v>1</v>
      </c>
      <c r="AY27" s="36">
        <v>0.5</v>
      </c>
      <c r="AZ27" s="36">
        <v>0</v>
      </c>
      <c r="BA27" s="36"/>
      <c r="BB27" s="36"/>
      <c r="BC27" s="36"/>
      <c r="BD27" s="36">
        <v>0</v>
      </c>
      <c r="BE27" s="36">
        <v>0</v>
      </c>
      <c r="BF27" s="36">
        <v>0.33333333333333331</v>
      </c>
      <c r="BG27" s="36">
        <v>0</v>
      </c>
      <c r="BH27" s="36">
        <v>0.14285714285714285</v>
      </c>
      <c r="BI27" s="36">
        <v>0.25</v>
      </c>
      <c r="BJ27" s="36">
        <v>0.33</v>
      </c>
      <c r="BK27" s="36">
        <v>0.45454545454545453</v>
      </c>
      <c r="BL27" s="36">
        <v>0.375</v>
      </c>
      <c r="BM27" s="36">
        <v>0.31818181818181818</v>
      </c>
      <c r="BN27" s="36">
        <v>0.39130434782608697</v>
      </c>
      <c r="BO27" s="36">
        <v>0.3125</v>
      </c>
      <c r="BP27" s="36">
        <v>0.3888888888888889</v>
      </c>
      <c r="BQ27" s="36">
        <v>0.28000000000000003</v>
      </c>
      <c r="BR27" s="36">
        <v>0.21052631578947367</v>
      </c>
      <c r="BS27" s="36">
        <v>0.19047619047619047</v>
      </c>
      <c r="BT27" s="36">
        <v>0.27027027027027029</v>
      </c>
      <c r="BU27" s="36">
        <v>0.27272727272727271</v>
      </c>
      <c r="BV27" s="36">
        <v>0.4</v>
      </c>
      <c r="BW27" s="36">
        <v>0.35714285714285715</v>
      </c>
      <c r="BX27" s="36">
        <v>0.28000000000000003</v>
      </c>
      <c r="BY27" s="36"/>
      <c r="BZ27" s="36"/>
      <c r="CA27" s="36"/>
      <c r="CB27" s="36"/>
      <c r="CC27" s="36"/>
      <c r="CD27" s="31"/>
      <c r="CE27" s="31"/>
      <c r="CF27" s="31"/>
      <c r="CG27" s="31"/>
      <c r="CH27" s="31"/>
      <c r="CI27" s="31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3"/>
      <c r="DF27" s="33"/>
      <c r="DG27" s="33"/>
      <c r="DH27" s="33"/>
      <c r="DI27" s="33"/>
      <c r="DJ27" s="32"/>
      <c r="DK27" s="32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61" t="s">
        <v>18</v>
      </c>
      <c r="EC27" s="61" t="s">
        <v>35</v>
      </c>
      <c r="ED27" s="33"/>
      <c r="EE27" s="33"/>
      <c r="EF27" s="33"/>
      <c r="EG27" s="33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</row>
    <row r="28" spans="1:190" x14ac:dyDescent="0.25">
      <c r="R28" s="34"/>
      <c r="S28" s="30"/>
      <c r="T28" s="30"/>
      <c r="U28" s="31" t="s">
        <v>10</v>
      </c>
      <c r="V28" s="53"/>
      <c r="W28" s="53"/>
      <c r="X28" s="53"/>
      <c r="Y28" s="53"/>
      <c r="Z28" s="53"/>
      <c r="AA28" s="53">
        <v>0.66</v>
      </c>
      <c r="AB28" s="53">
        <v>0.62</v>
      </c>
      <c r="AC28" s="53">
        <v>0.64</v>
      </c>
      <c r="AD28" s="53">
        <v>0.77</v>
      </c>
      <c r="AE28" s="53">
        <v>0.61</v>
      </c>
      <c r="AF28" s="53">
        <v>0.69</v>
      </c>
      <c r="AG28" s="53">
        <v>0.70588235294117652</v>
      </c>
      <c r="AH28" s="36">
        <v>0.69696969696969702</v>
      </c>
      <c r="AI28" s="36">
        <v>0.6216216216216216</v>
      </c>
      <c r="AJ28" s="53">
        <v>0.63636363636363635</v>
      </c>
      <c r="AK28" s="36">
        <v>0.55000000000000004</v>
      </c>
      <c r="AL28" s="36">
        <v>0.66666666666666663</v>
      </c>
      <c r="AM28" s="36">
        <v>0.72222222222222221</v>
      </c>
      <c r="AN28" s="36">
        <v>0.55555555555555558</v>
      </c>
      <c r="AO28" s="36">
        <v>0.56756756756756754</v>
      </c>
      <c r="AP28" s="36">
        <v>0.6097560975609756</v>
      </c>
      <c r="AQ28" s="36">
        <v>0.5641025641025641</v>
      </c>
      <c r="AR28" s="36">
        <v>0.38235294117647056</v>
      </c>
      <c r="AS28" s="36">
        <v>0.57894736842105265</v>
      </c>
      <c r="AT28" s="36">
        <v>0.52083333333333337</v>
      </c>
      <c r="AU28" s="36">
        <v>0.31707317073170732</v>
      </c>
      <c r="AV28" s="36">
        <v>0.46808510638297873</v>
      </c>
      <c r="AW28" s="36">
        <v>0.5714285714285714</v>
      </c>
      <c r="AX28" s="36">
        <v>0.45</v>
      </c>
      <c r="AY28" s="36">
        <v>0.45454545454545453</v>
      </c>
      <c r="AZ28" s="36">
        <v>0.4358974358974359</v>
      </c>
      <c r="BA28" s="36">
        <v>0.49090909090909091</v>
      </c>
      <c r="BB28" s="36">
        <v>0.43333333333333335</v>
      </c>
      <c r="BC28" s="36">
        <v>0.5</v>
      </c>
      <c r="BD28" s="36">
        <v>0.50909090909090904</v>
      </c>
      <c r="BE28" s="36">
        <v>0.59649122807017541</v>
      </c>
      <c r="BF28" s="36">
        <v>0.47727272727272729</v>
      </c>
      <c r="BG28" s="36">
        <v>0.55000000000000004</v>
      </c>
      <c r="BH28" s="36">
        <v>0.40909090909090912</v>
      </c>
      <c r="BI28" s="36">
        <v>0.52941176470588236</v>
      </c>
      <c r="BJ28" s="36">
        <v>0.61</v>
      </c>
      <c r="BK28" s="36">
        <v>0.52</v>
      </c>
      <c r="BL28" s="36">
        <v>0.660377358490566</v>
      </c>
      <c r="BM28" s="36">
        <v>0.65217391304347827</v>
      </c>
      <c r="BN28" s="36">
        <v>0.5</v>
      </c>
      <c r="BO28" s="36">
        <v>0.45614035087719296</v>
      </c>
      <c r="BP28" s="36">
        <v>0.55555555555555558</v>
      </c>
      <c r="BQ28" s="36">
        <v>0.68888888888888888</v>
      </c>
      <c r="BR28" s="36">
        <v>0.5714285714285714</v>
      </c>
      <c r="BS28" s="36">
        <v>0.64444444444444449</v>
      </c>
      <c r="BT28" s="36">
        <v>0.58536585365853655</v>
      </c>
      <c r="BU28" s="36">
        <v>0.55555555555555558</v>
      </c>
      <c r="BV28" s="36">
        <v>0.46341463414634149</v>
      </c>
      <c r="BW28" s="36">
        <v>0.46</v>
      </c>
      <c r="BX28" s="36">
        <v>0.52830188679245282</v>
      </c>
      <c r="BY28" s="36"/>
      <c r="BZ28" s="36"/>
      <c r="CA28" s="36"/>
      <c r="CB28" s="36"/>
      <c r="CC28" s="36"/>
      <c r="CD28" s="31"/>
      <c r="CE28" s="31"/>
      <c r="CF28" s="31"/>
      <c r="CG28" s="31"/>
      <c r="CH28" s="31"/>
      <c r="CI28" s="31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3"/>
      <c r="DF28" s="33"/>
      <c r="DG28" s="33"/>
      <c r="DH28" s="33"/>
      <c r="DI28" s="33"/>
      <c r="DJ28" s="32"/>
      <c r="DK28" s="32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61" t="s">
        <v>17</v>
      </c>
      <c r="EC28" s="61" t="s">
        <v>27</v>
      </c>
      <c r="ED28" s="33"/>
      <c r="EE28" s="33"/>
      <c r="EF28" s="33"/>
      <c r="EG28" s="33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</row>
    <row r="29" spans="1:190" x14ac:dyDescent="0.25">
      <c r="R29" s="34"/>
      <c r="S29" s="30"/>
      <c r="T29" s="30"/>
      <c r="U29" s="31" t="s">
        <v>8</v>
      </c>
      <c r="V29" s="53"/>
      <c r="W29" s="53"/>
      <c r="X29" s="53"/>
      <c r="Y29" s="53"/>
      <c r="Z29" s="53"/>
      <c r="AA29" s="53">
        <v>0.42</v>
      </c>
      <c r="AB29" s="53">
        <v>0.36</v>
      </c>
      <c r="AC29" s="53">
        <v>0.38</v>
      </c>
      <c r="AD29" s="53">
        <v>0.34</v>
      </c>
      <c r="AE29" s="53">
        <v>0.41</v>
      </c>
      <c r="AF29" s="53">
        <v>0.41</v>
      </c>
      <c r="AG29" s="53">
        <v>0.31818181818181818</v>
      </c>
      <c r="AH29" s="36">
        <v>0.34517766497461927</v>
      </c>
      <c r="AI29" s="36">
        <v>0.38181818181818183</v>
      </c>
      <c r="AJ29" s="53">
        <v>0.44078947368421051</v>
      </c>
      <c r="AK29" s="36">
        <v>0.40782122905027934</v>
      </c>
      <c r="AL29" s="36">
        <v>0.42391304347826086</v>
      </c>
      <c r="AM29" s="36">
        <v>0.47530864197530864</v>
      </c>
      <c r="AN29" s="36">
        <v>0.38311688311688313</v>
      </c>
      <c r="AO29" s="36">
        <v>0.37878787878787878</v>
      </c>
      <c r="AP29" s="36">
        <v>0.46527777777777779</v>
      </c>
      <c r="AQ29" s="36">
        <v>0.50574712643678166</v>
      </c>
      <c r="AR29" s="36">
        <v>0.42307692307692307</v>
      </c>
      <c r="AS29" s="36">
        <v>0.42675159235668791</v>
      </c>
      <c r="AT29" s="36">
        <v>0.38461538461538464</v>
      </c>
      <c r="AU29" s="36">
        <v>0.37423312883435583</v>
      </c>
      <c r="AV29" s="36">
        <v>0.38167938931297712</v>
      </c>
      <c r="AW29" s="36">
        <v>0.34745762711864409</v>
      </c>
      <c r="AX29" s="36">
        <v>0.34482758620689657</v>
      </c>
      <c r="AY29" s="36">
        <v>0.33898305084745761</v>
      </c>
      <c r="AZ29" s="36">
        <v>0.375</v>
      </c>
      <c r="BA29" s="36">
        <v>0.35</v>
      </c>
      <c r="BB29" s="36">
        <v>0.44680851063829785</v>
      </c>
      <c r="BC29" s="36">
        <v>0.33540372670807456</v>
      </c>
      <c r="BD29" s="36">
        <v>0.36666666666666664</v>
      </c>
      <c r="BE29" s="36">
        <v>0.29496402877697842</v>
      </c>
      <c r="BF29" s="36">
        <v>0.31034482758620691</v>
      </c>
      <c r="BG29" s="36">
        <v>0.36283185840707965</v>
      </c>
      <c r="BH29" s="36">
        <v>0.37704918032786883</v>
      </c>
      <c r="BI29" s="36">
        <v>0.31914893617021278</v>
      </c>
      <c r="BJ29" s="36">
        <v>0.4</v>
      </c>
      <c r="BK29" s="36">
        <v>0.46400000000000002</v>
      </c>
      <c r="BL29" s="36">
        <v>0.36206896551724138</v>
      </c>
      <c r="BM29" s="36">
        <v>0.42962962962962964</v>
      </c>
      <c r="BN29" s="36">
        <v>0.40833333333333333</v>
      </c>
      <c r="BO29" s="36">
        <v>0.39156626506024095</v>
      </c>
      <c r="BP29" s="36">
        <v>0.39455782312925169</v>
      </c>
      <c r="BQ29" s="36">
        <v>0.38410596026490068</v>
      </c>
      <c r="BR29" s="36">
        <v>0.33333333333333331</v>
      </c>
      <c r="BS29" s="36">
        <v>0.375</v>
      </c>
      <c r="BT29" s="36">
        <v>0.3482142857142857</v>
      </c>
      <c r="BU29" s="36">
        <v>0.34782608695652173</v>
      </c>
      <c r="BV29" s="36">
        <v>0.39240506329113922</v>
      </c>
      <c r="BW29" s="36">
        <v>0.3108108108108108</v>
      </c>
      <c r="BX29" s="36">
        <v>0.30201342281879195</v>
      </c>
      <c r="BY29" s="36"/>
      <c r="BZ29" s="36"/>
      <c r="CA29" s="36"/>
      <c r="CB29" s="36"/>
      <c r="CC29" s="36"/>
      <c r="CD29" s="31"/>
      <c r="CE29" s="31"/>
      <c r="CF29" s="31"/>
      <c r="CG29" s="31"/>
      <c r="CH29" s="31"/>
      <c r="CI29" s="31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3"/>
      <c r="DF29" s="33"/>
      <c r="DG29" s="33"/>
      <c r="DH29" s="33"/>
      <c r="DI29" s="33"/>
      <c r="DJ29" s="32"/>
      <c r="DK29" s="32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61" t="s">
        <v>16</v>
      </c>
      <c r="EC29" s="61" t="s">
        <v>31</v>
      </c>
      <c r="ED29" s="33"/>
      <c r="EE29" s="33"/>
      <c r="EF29" s="33"/>
      <c r="EG29" s="33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</row>
    <row r="30" spans="1:190" x14ac:dyDescent="0.25">
      <c r="R30" s="34"/>
      <c r="S30" s="30"/>
      <c r="T30" s="30"/>
      <c r="U30" s="31" t="s">
        <v>7</v>
      </c>
      <c r="V30" s="53"/>
      <c r="W30" s="53"/>
      <c r="X30" s="53"/>
      <c r="Y30" s="53"/>
      <c r="Z30" s="53"/>
      <c r="AA30" s="53">
        <v>0.8</v>
      </c>
      <c r="AB30" s="53">
        <v>0.4</v>
      </c>
      <c r="AC30" s="53">
        <v>0.7</v>
      </c>
      <c r="AD30" s="53">
        <v>0.57999999999999996</v>
      </c>
      <c r="AE30" s="53">
        <v>0.55000000000000004</v>
      </c>
      <c r="AF30" s="53">
        <v>0.59</v>
      </c>
      <c r="AG30" s="53">
        <v>0.61290322580645162</v>
      </c>
      <c r="AH30" s="36">
        <v>0.61764705882352944</v>
      </c>
      <c r="AI30" s="36">
        <v>0.4</v>
      </c>
      <c r="AJ30" s="53">
        <v>0.54</v>
      </c>
      <c r="AK30" s="36">
        <v>0.51020408163265307</v>
      </c>
      <c r="AL30" s="36">
        <v>0.45833333333333331</v>
      </c>
      <c r="AM30" s="36">
        <v>0.5</v>
      </c>
      <c r="AN30" s="36">
        <v>1</v>
      </c>
      <c r="AO30" s="36">
        <v>0.33333333333333331</v>
      </c>
      <c r="AP30" s="36">
        <v>0.66666666666666663</v>
      </c>
      <c r="AQ30" s="36">
        <v>0.6</v>
      </c>
      <c r="AR30" s="36">
        <v>0</v>
      </c>
      <c r="AS30" s="36">
        <v>0.55555555555555558</v>
      </c>
      <c r="AT30" s="36">
        <v>0.42857142857142855</v>
      </c>
      <c r="AU30" s="36">
        <v>0.5</v>
      </c>
      <c r="AV30" s="36">
        <v>0.41666666666666669</v>
      </c>
      <c r="AW30" s="36">
        <v>0.33333333333333331</v>
      </c>
      <c r="AX30" s="36">
        <v>0.83333333333333337</v>
      </c>
      <c r="AY30" s="36">
        <v>0.5714285714285714</v>
      </c>
      <c r="AZ30" s="36">
        <v>0.5714285714285714</v>
      </c>
      <c r="BA30" s="36">
        <v>0</v>
      </c>
      <c r="BB30" s="36">
        <v>0</v>
      </c>
      <c r="BC30" s="36"/>
      <c r="BD30" s="36"/>
      <c r="BE30" s="36"/>
      <c r="BF30" s="36"/>
      <c r="BG30" s="36">
        <v>0</v>
      </c>
      <c r="BH30" s="36">
        <v>0</v>
      </c>
      <c r="BI30" s="36"/>
      <c r="BJ30" s="36">
        <v>0</v>
      </c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1"/>
      <c r="CE30" s="31"/>
      <c r="CF30" s="31"/>
      <c r="CG30" s="31"/>
      <c r="CH30" s="31"/>
      <c r="CI30" s="31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3"/>
      <c r="DF30" s="33"/>
      <c r="DG30" s="33"/>
      <c r="DH30" s="33"/>
      <c r="DI30" s="33"/>
      <c r="DJ30" s="32"/>
      <c r="DK30" s="32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61" t="s">
        <v>36</v>
      </c>
      <c r="EC30" s="61" t="s">
        <v>37</v>
      </c>
      <c r="ED30" s="33"/>
      <c r="EE30" s="33"/>
      <c r="EF30" s="33"/>
      <c r="EG30" s="33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</row>
    <row r="31" spans="1:190" x14ac:dyDescent="0.25">
      <c r="R31" s="34"/>
      <c r="S31" s="30"/>
      <c r="T31" s="30"/>
      <c r="U31" s="31" t="s">
        <v>6</v>
      </c>
      <c r="V31" s="53"/>
      <c r="W31" s="53"/>
      <c r="X31" s="53"/>
      <c r="Y31" s="53"/>
      <c r="Z31" s="53"/>
      <c r="AA31" s="53">
        <v>0.56000000000000005</v>
      </c>
      <c r="AB31" s="53">
        <v>0.46</v>
      </c>
      <c r="AC31" s="53">
        <v>0.42</v>
      </c>
      <c r="AD31" s="53">
        <v>0.63</v>
      </c>
      <c r="AE31" s="53">
        <v>0.37</v>
      </c>
      <c r="AF31" s="53">
        <v>0.4</v>
      </c>
      <c r="AG31" s="53">
        <v>0.47058823529411764</v>
      </c>
      <c r="AH31" s="36">
        <v>0.38461538461538464</v>
      </c>
      <c r="AI31" s="36">
        <v>0.29166666666666669</v>
      </c>
      <c r="AJ31" s="53">
        <v>0.33333333333333331</v>
      </c>
      <c r="AK31" s="36">
        <v>0.34042553191489361</v>
      </c>
      <c r="AL31" s="36">
        <v>0.36956521739130432</v>
      </c>
      <c r="AM31" s="36">
        <v>0.41935483870967744</v>
      </c>
      <c r="AN31" s="36">
        <v>0.32558139534883723</v>
      </c>
      <c r="AO31" s="36">
        <v>0.31578947368421051</v>
      </c>
      <c r="AP31" s="36">
        <v>0.23809523809523808</v>
      </c>
      <c r="AQ31" s="36">
        <v>0.37096774193548387</v>
      </c>
      <c r="AR31" s="36">
        <v>0.27906976744186046</v>
      </c>
      <c r="AS31" s="36">
        <v>0.4</v>
      </c>
      <c r="AT31" s="36">
        <v>0.36065573770491804</v>
      </c>
      <c r="AU31" s="36">
        <v>0.46341463414634149</v>
      </c>
      <c r="AV31" s="36">
        <v>0.30612244897959184</v>
      </c>
      <c r="AW31" s="36">
        <v>0.33333333333333331</v>
      </c>
      <c r="AX31" s="36">
        <v>0.2413793103448276</v>
      </c>
      <c r="AY31" s="36">
        <v>0.30434782608695654</v>
      </c>
      <c r="AZ31" s="36">
        <v>0.22857142857142856</v>
      </c>
      <c r="BA31" s="36">
        <v>0.22222222222222221</v>
      </c>
      <c r="BB31" s="36">
        <v>0.45283018867924529</v>
      </c>
      <c r="BC31" s="36">
        <v>0.27272727272727271</v>
      </c>
      <c r="BD31" s="36">
        <v>0.38709677419354838</v>
      </c>
      <c r="BE31" s="36">
        <v>0.34042553191489361</v>
      </c>
      <c r="BF31" s="36">
        <v>0.26415094339622641</v>
      </c>
      <c r="BG31" s="36">
        <v>0.26415094339622641</v>
      </c>
      <c r="BH31" s="36">
        <v>0.31578947368421051</v>
      </c>
      <c r="BI31" s="36">
        <v>0.32558139534883723</v>
      </c>
      <c r="BJ31" s="36">
        <v>0.28999999999999998</v>
      </c>
      <c r="BK31" s="36">
        <v>0.10638297872340426</v>
      </c>
      <c r="BL31" s="36">
        <v>0.28846153846153844</v>
      </c>
      <c r="BM31" s="36">
        <v>0.26315789473684209</v>
      </c>
      <c r="BN31" s="36">
        <v>0.24444444444444444</v>
      </c>
      <c r="BO31" s="36">
        <v>0.27083333333333331</v>
      </c>
      <c r="BP31" s="36">
        <v>0.3783783783783784</v>
      </c>
      <c r="BQ31" s="36">
        <v>0.27419354838709675</v>
      </c>
      <c r="BR31" s="36">
        <v>0.25925925925925924</v>
      </c>
      <c r="BS31" s="36">
        <v>0.22580645161290322</v>
      </c>
      <c r="BT31" s="36">
        <v>0.32075471698113206</v>
      </c>
      <c r="BU31" s="36">
        <v>0.34545454545454546</v>
      </c>
      <c r="BV31" s="36">
        <v>0.19672131147540983</v>
      </c>
      <c r="BW31" s="36">
        <v>0.22</v>
      </c>
      <c r="BX31" s="36">
        <v>0.23684210526315788</v>
      </c>
      <c r="BY31" s="36"/>
      <c r="BZ31" s="36"/>
      <c r="CA31" s="36"/>
      <c r="CB31" s="36"/>
      <c r="CC31" s="36"/>
      <c r="CD31" s="31"/>
      <c r="CE31" s="31"/>
      <c r="CF31" s="31"/>
      <c r="CG31" s="31"/>
      <c r="CH31" s="31"/>
      <c r="CI31" s="31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3"/>
      <c r="DF31" s="33"/>
      <c r="DG31" s="33"/>
      <c r="DH31" s="33"/>
      <c r="DI31" s="33"/>
      <c r="DJ31" s="32"/>
      <c r="DK31" s="32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61" t="s">
        <v>14</v>
      </c>
      <c r="EC31" s="61" t="s">
        <v>33</v>
      </c>
      <c r="ED31" s="33"/>
      <c r="EE31" s="33"/>
      <c r="EF31" s="33"/>
      <c r="EG31" s="33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</row>
    <row r="32" spans="1:190" x14ac:dyDescent="0.25">
      <c r="R32" s="34"/>
      <c r="S32" s="30"/>
      <c r="T32" s="30"/>
      <c r="U32" s="31" t="s">
        <v>5</v>
      </c>
      <c r="V32" s="53"/>
      <c r="W32" s="53"/>
      <c r="X32" s="53"/>
      <c r="Y32" s="53"/>
      <c r="Z32" s="53"/>
      <c r="AA32" s="53">
        <v>0.59</v>
      </c>
      <c r="AB32" s="53">
        <v>0.56999999999999995</v>
      </c>
      <c r="AC32" s="53">
        <v>0.56000000000000005</v>
      </c>
      <c r="AD32" s="53">
        <v>0.6</v>
      </c>
      <c r="AE32" s="53">
        <v>0.61</v>
      </c>
      <c r="AF32" s="53">
        <v>0.57999999999999996</v>
      </c>
      <c r="AG32" s="53">
        <v>0.54571428571428571</v>
      </c>
      <c r="AH32" s="36">
        <v>0.54741379310344829</v>
      </c>
      <c r="AI32" s="36">
        <v>0.54376657824933683</v>
      </c>
      <c r="AJ32" s="53">
        <v>0.55339805825242716</v>
      </c>
      <c r="AK32" s="36">
        <v>0.49769585253456222</v>
      </c>
      <c r="AL32" s="36">
        <v>0.55216284987277353</v>
      </c>
      <c r="AM32" s="36">
        <v>0.53352769679300294</v>
      </c>
      <c r="AN32" s="36">
        <v>0.54381443298969068</v>
      </c>
      <c r="AO32" s="36">
        <v>0.56049382716049378</v>
      </c>
      <c r="AP32" s="36">
        <v>0.54469273743016755</v>
      </c>
      <c r="AQ32" s="36">
        <v>0.50105263157894742</v>
      </c>
      <c r="AR32" s="36">
        <v>0.54501216545012166</v>
      </c>
      <c r="AS32" s="36">
        <v>0.5113122171945701</v>
      </c>
      <c r="AT32" s="36">
        <v>0.56340956340956339</v>
      </c>
      <c r="AU32" s="36">
        <v>0.49887133182844245</v>
      </c>
      <c r="AV32" s="36">
        <v>0.49</v>
      </c>
      <c r="AW32" s="36">
        <v>0.51660516605166051</v>
      </c>
      <c r="AX32" s="36">
        <v>0.5</v>
      </c>
      <c r="AY32" s="36">
        <v>0.5157384987893463</v>
      </c>
      <c r="AZ32" s="36">
        <v>0.49127906976744184</v>
      </c>
      <c r="BA32" s="36">
        <v>0.50229357798165142</v>
      </c>
      <c r="BB32" s="36">
        <v>0.51677852348993292</v>
      </c>
      <c r="BC32" s="36">
        <v>0.4609375</v>
      </c>
      <c r="BD32" s="36">
        <v>0.46771037181996084</v>
      </c>
      <c r="BE32" s="36">
        <v>0.48341232227488151</v>
      </c>
      <c r="BF32" s="36">
        <v>0.48117154811715479</v>
      </c>
      <c r="BG32" s="36">
        <v>0.44391408114558473</v>
      </c>
      <c r="BH32" s="36">
        <v>0.50224215246636772</v>
      </c>
      <c r="BI32" s="36">
        <v>0.48951048951048953</v>
      </c>
      <c r="BJ32" s="36">
        <v>0.48</v>
      </c>
      <c r="BK32" s="36">
        <v>0.47842401500938087</v>
      </c>
      <c r="BL32" s="36">
        <v>0.4567901234567901</v>
      </c>
      <c r="BM32" s="36">
        <v>0.46678966789667897</v>
      </c>
      <c r="BN32" s="36">
        <v>0.45988258317025438</v>
      </c>
      <c r="BO32" s="36">
        <v>0.45333333333333331</v>
      </c>
      <c r="BP32" s="36">
        <v>0.45207956600361665</v>
      </c>
      <c r="BQ32" s="36">
        <v>0.43761996161228406</v>
      </c>
      <c r="BR32" s="36">
        <v>0.43100189035916825</v>
      </c>
      <c r="BS32" s="36">
        <v>0.40042826552462529</v>
      </c>
      <c r="BT32" s="36">
        <v>0.4677716390423573</v>
      </c>
      <c r="BU32" s="36">
        <v>0.40480961923847697</v>
      </c>
      <c r="BV32" s="36">
        <v>0.40677966101694918</v>
      </c>
      <c r="BW32" s="36">
        <v>0.39632107023411373</v>
      </c>
      <c r="BX32" s="36">
        <v>0.37370242214532873</v>
      </c>
      <c r="BY32" s="36"/>
      <c r="BZ32" s="36"/>
      <c r="CA32" s="36"/>
      <c r="CB32" s="36"/>
      <c r="CC32" s="36"/>
      <c r="CD32" s="31"/>
      <c r="CE32" s="31"/>
      <c r="CF32" s="31"/>
      <c r="CG32" s="31"/>
      <c r="CH32" s="31"/>
      <c r="CI32" s="31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61" t="s">
        <v>24</v>
      </c>
      <c r="EC32" s="61" t="s">
        <v>34</v>
      </c>
      <c r="ED32" s="33"/>
      <c r="EE32" s="33"/>
      <c r="EF32" s="33"/>
      <c r="EG32" s="33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</row>
    <row r="33" spans="3:190" x14ac:dyDescent="0.25">
      <c r="R33" s="34"/>
      <c r="S33" s="30"/>
      <c r="T33" s="30"/>
      <c r="U33" s="31" t="s">
        <v>51</v>
      </c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36"/>
      <c r="AI33" s="36"/>
      <c r="AJ33" s="53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>
        <v>0.39393939393939392</v>
      </c>
      <c r="BJ33" s="36">
        <v>0.56000000000000005</v>
      </c>
      <c r="BK33" s="36">
        <v>0.43243243243243246</v>
      </c>
      <c r="BL33" s="36">
        <v>0.38095238095238093</v>
      </c>
      <c r="BM33" s="36">
        <v>0.42857142857142855</v>
      </c>
      <c r="BN33" s="36">
        <v>0.48936170212765956</v>
      </c>
      <c r="BO33" s="36">
        <v>0.46511627906976744</v>
      </c>
      <c r="BP33" s="36">
        <v>0.34883720930232559</v>
      </c>
      <c r="BQ33" s="36">
        <v>0.4375</v>
      </c>
      <c r="BR33" s="36">
        <v>0.38297872340425532</v>
      </c>
      <c r="BS33" s="36">
        <v>0.47222222222222221</v>
      </c>
      <c r="BT33" s="36">
        <v>0.38297872340425532</v>
      </c>
      <c r="BU33" s="36">
        <v>0.22222222222222221</v>
      </c>
      <c r="BV33" s="36">
        <v>0.48484848484848486</v>
      </c>
      <c r="BW33" s="36">
        <v>0.40540540540540543</v>
      </c>
      <c r="BX33" s="36">
        <v>0.41935483870967744</v>
      </c>
      <c r="BY33" s="36"/>
      <c r="BZ33" s="36"/>
      <c r="CA33" s="36"/>
      <c r="CB33" s="36"/>
      <c r="CC33" s="36"/>
      <c r="CD33" s="31"/>
      <c r="CE33" s="31"/>
      <c r="CF33" s="31"/>
      <c r="CG33" s="31"/>
      <c r="CH33" s="31"/>
      <c r="CI33" s="31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</row>
    <row r="34" spans="3:190" ht="15.75" x14ac:dyDescent="0.25">
      <c r="C34" s="18" t="str">
        <f>VLOOKUP(G3,EB22:EC32,2,FALSE)</f>
        <v>Percentage of patients (ages &gt;6mo) that have received the annual influenza vaccination.</v>
      </c>
      <c r="R34" s="34"/>
      <c r="S34" s="30"/>
      <c r="T34" s="30"/>
      <c r="U34" s="31" t="s">
        <v>4</v>
      </c>
      <c r="V34" s="53"/>
      <c r="W34" s="53"/>
      <c r="X34" s="53"/>
      <c r="Y34" s="53"/>
      <c r="Z34" s="53"/>
      <c r="AA34" s="53">
        <v>0.54</v>
      </c>
      <c r="AB34" s="53">
        <v>0.56000000000000005</v>
      </c>
      <c r="AC34" s="53">
        <v>0.51</v>
      </c>
      <c r="AD34" s="53">
        <v>0.53</v>
      </c>
      <c r="AE34" s="53">
        <v>0.48</v>
      </c>
      <c r="AF34" s="53">
        <v>0.49</v>
      </c>
      <c r="AG34" s="53">
        <v>0.58552631578947367</v>
      </c>
      <c r="AH34" s="36">
        <v>0.50624999999999998</v>
      </c>
      <c r="AI34" s="36">
        <v>0.4838709677419355</v>
      </c>
      <c r="AJ34" s="53">
        <v>0.46808510638297873</v>
      </c>
      <c r="AK34" s="36">
        <v>0.45901639344262296</v>
      </c>
      <c r="AL34" s="36">
        <v>0.45901639344262296</v>
      </c>
      <c r="AM34" s="36">
        <v>0.46987951807228917</v>
      </c>
      <c r="AN34" s="36">
        <v>0.40206185567010311</v>
      </c>
      <c r="AO34" s="36">
        <v>0.49056603773584906</v>
      </c>
      <c r="AP34" s="36">
        <v>0.42384105960264901</v>
      </c>
      <c r="AQ34" s="36">
        <v>0.45816733067729082</v>
      </c>
      <c r="AR34" s="36">
        <v>0.4041095890410959</v>
      </c>
      <c r="AS34" s="36">
        <v>0.41447368421052633</v>
      </c>
      <c r="AT34" s="36">
        <v>0.46236559139784944</v>
      </c>
      <c r="AU34" s="36">
        <v>0.39597315436241609</v>
      </c>
      <c r="AV34" s="36">
        <v>0.44166666666666665</v>
      </c>
      <c r="AW34" s="36">
        <v>0.34408602150537637</v>
      </c>
      <c r="AX34" s="36">
        <v>0.49557522123893805</v>
      </c>
      <c r="AY34" s="36">
        <v>0.47540983606557374</v>
      </c>
      <c r="AZ34" s="36">
        <v>0.40397350993377484</v>
      </c>
      <c r="BA34" s="36">
        <v>0.40136054421768708</v>
      </c>
      <c r="BB34" s="36">
        <v>0.45222929936305734</v>
      </c>
      <c r="BC34" s="36">
        <v>0.41237113402061853</v>
      </c>
      <c r="BD34" s="36">
        <v>0.38596491228070173</v>
      </c>
      <c r="BE34" s="36">
        <v>0.46060606060606063</v>
      </c>
      <c r="BF34" s="36">
        <v>0.4120603015075377</v>
      </c>
      <c r="BG34" s="36">
        <v>0.46268656716417911</v>
      </c>
      <c r="BH34" s="36">
        <v>0.45971563981042651</v>
      </c>
      <c r="BI34" s="36">
        <v>0.42162162162162165</v>
      </c>
      <c r="BJ34" s="36">
        <v>0.4</v>
      </c>
      <c r="BK34" s="36">
        <v>0.41346153846153844</v>
      </c>
      <c r="BL34" s="36">
        <v>0.45070422535211269</v>
      </c>
      <c r="BM34" s="36">
        <v>0.4329896907216495</v>
      </c>
      <c r="BN34" s="36">
        <v>0.44585987261146498</v>
      </c>
      <c r="BO34" s="36">
        <v>0.42156862745098039</v>
      </c>
      <c r="BP34" s="36">
        <v>0.43715846994535518</v>
      </c>
      <c r="BQ34" s="36">
        <v>0.4881516587677725</v>
      </c>
      <c r="BR34" s="36">
        <v>0.46969696969696972</v>
      </c>
      <c r="BS34" s="36">
        <v>0.4143646408839779</v>
      </c>
      <c r="BT34" s="36">
        <v>0.44174757281553401</v>
      </c>
      <c r="BU34" s="36">
        <v>0.39772727272727271</v>
      </c>
      <c r="BV34" s="36">
        <v>0.38596491228070173</v>
      </c>
      <c r="BW34" s="36">
        <v>0.45911949685534592</v>
      </c>
      <c r="BX34" s="36">
        <v>0.44329896907216493</v>
      </c>
      <c r="BY34" s="36"/>
      <c r="BZ34" s="36"/>
      <c r="CA34" s="36"/>
      <c r="CB34" s="36"/>
      <c r="CC34" s="36"/>
      <c r="CD34" s="31"/>
      <c r="CE34" s="31"/>
      <c r="CF34" s="31"/>
      <c r="CG34" s="31"/>
      <c r="CH34" s="31"/>
      <c r="CI34" s="31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</row>
    <row r="35" spans="3:190" x14ac:dyDescent="0.25">
      <c r="R35" s="34"/>
      <c r="S35" s="30"/>
      <c r="T35" s="30"/>
      <c r="U35" s="31" t="s">
        <v>61</v>
      </c>
      <c r="V35" s="53"/>
      <c r="W35" s="53"/>
      <c r="X35" s="53"/>
      <c r="Y35" s="53"/>
      <c r="Z35" s="53"/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  <c r="AG35" s="36">
        <v>0</v>
      </c>
      <c r="AH35" s="36">
        <v>0.27</v>
      </c>
      <c r="AI35" s="36">
        <v>0.21</v>
      </c>
      <c r="AJ35" s="53">
        <v>0.23604060913705585</v>
      </c>
      <c r="AK35" s="36">
        <v>0.22519083969465647</v>
      </c>
      <c r="AL35" s="36">
        <v>0.24489795918367346</v>
      </c>
      <c r="AM35" s="36">
        <v>0.27515723270440251</v>
      </c>
      <c r="AN35" s="36">
        <v>0.1853997682502897</v>
      </c>
      <c r="AO35" s="36">
        <v>0.18362573099415205</v>
      </c>
      <c r="AP35" s="36">
        <v>0.30779220779220778</v>
      </c>
      <c r="AQ35" s="36">
        <v>0.51017811704834604</v>
      </c>
      <c r="AR35" s="36">
        <v>0.49017038007863695</v>
      </c>
      <c r="AS35" s="36">
        <v>0.50436953807740326</v>
      </c>
      <c r="AT35" s="36"/>
      <c r="AU35" s="36"/>
      <c r="AV35" s="36"/>
      <c r="AW35" s="36"/>
      <c r="AX35" s="36"/>
      <c r="AY35" s="36"/>
      <c r="AZ35" s="36"/>
      <c r="BA35" s="36"/>
      <c r="BB35" s="36">
        <v>1</v>
      </c>
      <c r="BC35" s="36">
        <v>1</v>
      </c>
      <c r="BD35" s="36">
        <v>1</v>
      </c>
      <c r="BE35" s="36">
        <v>1</v>
      </c>
      <c r="BF35" s="36">
        <v>0.5</v>
      </c>
      <c r="BG35" s="36">
        <v>0.6</v>
      </c>
      <c r="BH35" s="36">
        <v>0.69230769230769229</v>
      </c>
      <c r="BI35" s="36">
        <v>0.60869565217391308</v>
      </c>
      <c r="BJ35" s="36">
        <v>0.68</v>
      </c>
      <c r="BK35" s="36">
        <v>0.52941176470588236</v>
      </c>
      <c r="BL35" s="36">
        <v>0.2857142857142857</v>
      </c>
      <c r="BM35" s="36">
        <v>0.66666666666666663</v>
      </c>
      <c r="BN35" s="36">
        <v>0.45454545454545453</v>
      </c>
      <c r="BO35" s="36">
        <v>0.54545454545454541</v>
      </c>
      <c r="BP35" s="36">
        <v>0.13333333333333333</v>
      </c>
      <c r="BQ35" s="36">
        <v>0.125</v>
      </c>
      <c r="BR35" s="36">
        <v>0.35294117647058826</v>
      </c>
      <c r="BS35" s="36">
        <v>0.26315789473684209</v>
      </c>
      <c r="BT35" s="36">
        <v>0.16666666666666666</v>
      </c>
      <c r="BU35" s="36">
        <v>0.41666666666666669</v>
      </c>
      <c r="BV35" s="36">
        <v>6.25E-2</v>
      </c>
      <c r="BW35" s="36">
        <v>0.3125</v>
      </c>
      <c r="BX35" s="36">
        <v>0.23076923076923078</v>
      </c>
      <c r="BY35" s="36"/>
      <c r="BZ35" s="36"/>
      <c r="CA35" s="36"/>
      <c r="CB35" s="36"/>
      <c r="CC35" s="36"/>
      <c r="CD35" s="31"/>
      <c r="CE35" s="31"/>
      <c r="CF35" s="31"/>
      <c r="CG35" s="31"/>
      <c r="CH35" s="31"/>
      <c r="CI35" s="31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</row>
    <row r="36" spans="3:190" x14ac:dyDescent="0.25">
      <c r="R36" s="34"/>
      <c r="S36" s="30"/>
      <c r="T36" s="30"/>
      <c r="U36" s="31" t="s">
        <v>38</v>
      </c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36"/>
      <c r="AI36" s="36"/>
      <c r="AJ36" s="36"/>
      <c r="AK36" s="31"/>
      <c r="AL36" s="31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1"/>
      <c r="CE36" s="31"/>
      <c r="CF36" s="31"/>
      <c r="CG36" s="31"/>
      <c r="CH36" s="31"/>
      <c r="CI36" s="31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</row>
    <row r="37" spans="3:190" x14ac:dyDescent="0.25">
      <c r="R37" s="34"/>
      <c r="S37" s="30"/>
      <c r="T37" s="30"/>
      <c r="U37" s="31" t="s">
        <v>3</v>
      </c>
      <c r="V37" s="53"/>
      <c r="W37" s="53"/>
      <c r="X37" s="53"/>
      <c r="Y37" s="53"/>
      <c r="Z37" s="53"/>
      <c r="AA37" s="53">
        <v>0.36</v>
      </c>
      <c r="AB37" s="53">
        <v>0.35</v>
      </c>
      <c r="AC37" s="53">
        <v>0.39</v>
      </c>
      <c r="AD37" s="53">
        <v>0.4</v>
      </c>
      <c r="AE37" s="53">
        <v>0.44</v>
      </c>
      <c r="AF37" s="53">
        <v>0.33</v>
      </c>
      <c r="AG37" s="53">
        <v>0.51923076923076927</v>
      </c>
      <c r="AH37" s="36">
        <v>0.46808510638297873</v>
      </c>
      <c r="AI37" s="36">
        <v>0.48648648648648651</v>
      </c>
      <c r="AJ37" s="53">
        <v>0.27659574468085107</v>
      </c>
      <c r="AK37" s="36">
        <v>0.46</v>
      </c>
      <c r="AL37" s="36">
        <v>0.35849056603773582</v>
      </c>
      <c r="AM37" s="36">
        <v>0.38297872340425532</v>
      </c>
      <c r="AN37" s="36">
        <v>0.32692307692307693</v>
      </c>
      <c r="AO37" s="36">
        <v>0.34146341463414637</v>
      </c>
      <c r="AP37" s="36">
        <v>0.38709677419354838</v>
      </c>
      <c r="AQ37" s="36">
        <v>0.40845070422535212</v>
      </c>
      <c r="AR37" s="36">
        <v>0.35897435897435898</v>
      </c>
      <c r="AS37" s="36">
        <v>0.54166666666666663</v>
      </c>
      <c r="AT37" s="36">
        <v>0.32653061224489793</v>
      </c>
      <c r="AU37" s="36">
        <v>0.38333333333333336</v>
      </c>
      <c r="AV37" s="36">
        <v>0.48888888888888887</v>
      </c>
      <c r="AW37" s="36">
        <v>0.44827586206896552</v>
      </c>
      <c r="AX37" s="36">
        <v>0.55172413793103448</v>
      </c>
      <c r="AY37" s="36">
        <v>0.35714285714285715</v>
      </c>
      <c r="AZ37" s="36">
        <v>0.3</v>
      </c>
      <c r="BA37" s="36">
        <v>0.32727272727272727</v>
      </c>
      <c r="BB37" s="36">
        <v>0.37037037037037035</v>
      </c>
      <c r="BC37" s="36">
        <v>0.359375</v>
      </c>
      <c r="BD37" s="36">
        <v>0.24193548387096775</v>
      </c>
      <c r="BE37" s="36">
        <v>0.28813559322033899</v>
      </c>
      <c r="BF37" s="36">
        <v>0.28947368421052633</v>
      </c>
      <c r="BG37" s="36">
        <v>0.34090909090909088</v>
      </c>
      <c r="BH37" s="36">
        <v>0.46341463414634149</v>
      </c>
      <c r="BI37" s="36">
        <v>0.35714285714285715</v>
      </c>
      <c r="BJ37" s="36">
        <v>0.33</v>
      </c>
      <c r="BK37" s="36">
        <v>0.43181818181818182</v>
      </c>
      <c r="BL37" s="36">
        <v>0.33333333333333331</v>
      </c>
      <c r="BM37" s="36">
        <v>0.38095238095238093</v>
      </c>
      <c r="BN37" s="36">
        <v>0.40677966101694918</v>
      </c>
      <c r="BO37" s="36">
        <v>0.44444444444444442</v>
      </c>
      <c r="BP37" s="36">
        <v>0.31645569620253167</v>
      </c>
      <c r="BQ37" s="36">
        <v>0.38461538461538464</v>
      </c>
      <c r="BR37" s="36">
        <v>0.40425531914893614</v>
      </c>
      <c r="BS37" s="36">
        <v>0.3</v>
      </c>
      <c r="BT37" s="36">
        <v>0.38571428571428573</v>
      </c>
      <c r="BU37" s="36">
        <v>0.37179487179487181</v>
      </c>
      <c r="BV37" s="36">
        <v>0.44186046511627908</v>
      </c>
      <c r="BW37" s="36">
        <v>0.37313432835820898</v>
      </c>
      <c r="BX37" s="36">
        <v>0.35416666666666669</v>
      </c>
      <c r="BY37" s="36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</row>
    <row r="38" spans="3:190" x14ac:dyDescent="0.25">
      <c r="R38" s="34"/>
      <c r="S38" s="30"/>
      <c r="T38" s="30"/>
      <c r="U38" s="31" t="s">
        <v>2</v>
      </c>
      <c r="V38" s="53"/>
      <c r="W38" s="53"/>
      <c r="X38" s="53"/>
      <c r="Y38" s="53"/>
      <c r="Z38" s="53"/>
      <c r="AA38" s="53">
        <v>0.55000000000000004</v>
      </c>
      <c r="AB38" s="53">
        <v>0.64</v>
      </c>
      <c r="AC38" s="53">
        <v>0.72</v>
      </c>
      <c r="AD38" s="53">
        <v>0.71</v>
      </c>
      <c r="AE38" s="53">
        <v>0.64</v>
      </c>
      <c r="AF38" s="53">
        <v>0.53</v>
      </c>
      <c r="AG38" s="53">
        <v>0.59322033898305082</v>
      </c>
      <c r="AH38" s="36">
        <v>0.57603686635944695</v>
      </c>
      <c r="AI38" s="36">
        <v>0.5545023696682464</v>
      </c>
      <c r="AJ38" s="53">
        <v>0.5436893203883495</v>
      </c>
      <c r="AK38" s="36">
        <v>0.5431034482758621</v>
      </c>
      <c r="AL38" s="36">
        <v>0.52991452991452992</v>
      </c>
      <c r="AM38" s="36">
        <v>0.45320197044334976</v>
      </c>
      <c r="AN38" s="36">
        <v>0.44705882352941179</v>
      </c>
      <c r="AO38" s="36">
        <v>0.46938775510204084</v>
      </c>
      <c r="AP38" s="36">
        <v>0.48401826484018262</v>
      </c>
      <c r="AQ38" s="36">
        <v>0.53475935828877008</v>
      </c>
      <c r="AR38" s="36">
        <v>0.57823129251700678</v>
      </c>
      <c r="AS38" s="36">
        <v>0.5722543352601156</v>
      </c>
      <c r="AT38" s="36">
        <v>0.49029126213592233</v>
      </c>
      <c r="AU38" s="36">
        <v>0.53416149068322982</v>
      </c>
      <c r="AV38" s="36">
        <v>0.51655629139072845</v>
      </c>
      <c r="AW38" s="36">
        <v>0.46666666666666667</v>
      </c>
      <c r="AX38" s="36">
        <v>0.44</v>
      </c>
      <c r="AY38" s="36">
        <v>0.484375</v>
      </c>
      <c r="AZ38" s="36">
        <v>0.54658385093167705</v>
      </c>
      <c r="BA38" s="36">
        <v>0.58503401360544216</v>
      </c>
      <c r="BB38" s="36">
        <v>0.65714285714285714</v>
      </c>
      <c r="BC38" s="36">
        <v>0.63461538461538458</v>
      </c>
      <c r="BD38" s="36">
        <v>0.61038961038961037</v>
      </c>
      <c r="BE38" s="36">
        <v>0.61481481481481481</v>
      </c>
      <c r="BF38" s="36">
        <v>0.68918918918918914</v>
      </c>
      <c r="BG38" s="36">
        <v>0.69599999999999995</v>
      </c>
      <c r="BH38" s="36">
        <v>0.68243243243243246</v>
      </c>
      <c r="BI38" s="36">
        <v>0.62376237623762376</v>
      </c>
      <c r="BJ38" s="36">
        <v>0.66</v>
      </c>
      <c r="BK38" s="36">
        <v>0.74137931034482762</v>
      </c>
      <c r="BL38" s="36">
        <v>0.65925925925925921</v>
      </c>
      <c r="BM38" s="36">
        <v>0.624</v>
      </c>
      <c r="BN38" s="36">
        <v>0.59375</v>
      </c>
      <c r="BO38" s="36">
        <v>0.5163398692810458</v>
      </c>
      <c r="BP38" s="36">
        <v>0.578125</v>
      </c>
      <c r="BQ38" s="36">
        <v>0.53174603174603174</v>
      </c>
      <c r="BR38" s="36">
        <v>0.60305343511450382</v>
      </c>
      <c r="BS38" s="36">
        <v>0.56551724137931036</v>
      </c>
      <c r="BT38" s="36">
        <v>0.50769230769230766</v>
      </c>
      <c r="BU38" s="36">
        <v>0.54135338345864659</v>
      </c>
      <c r="BV38" s="36">
        <v>0.46540880503144655</v>
      </c>
      <c r="BW38" s="36">
        <v>0.43529411764705883</v>
      </c>
      <c r="BX38" s="36">
        <v>0.4925373134328358</v>
      </c>
      <c r="BY38" s="36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</row>
    <row r="39" spans="3:190" x14ac:dyDescent="0.25">
      <c r="R39" s="34"/>
      <c r="S39" s="30"/>
      <c r="T39" s="30"/>
      <c r="U39" s="31" t="s">
        <v>0</v>
      </c>
      <c r="V39" s="53"/>
      <c r="W39" s="53"/>
      <c r="X39" s="53"/>
      <c r="Y39" s="53"/>
      <c r="Z39" s="53"/>
      <c r="AA39" s="53">
        <v>0.49</v>
      </c>
      <c r="AB39" s="53">
        <v>0.47</v>
      </c>
      <c r="AC39" s="53">
        <v>0.45</v>
      </c>
      <c r="AD39" s="53">
        <v>0.46</v>
      </c>
      <c r="AE39" s="53">
        <v>0.48</v>
      </c>
      <c r="AF39" s="53">
        <v>0.48</v>
      </c>
      <c r="AG39" s="53">
        <v>0.44</v>
      </c>
      <c r="AH39" s="53">
        <v>0.45</v>
      </c>
      <c r="AI39" s="53">
        <v>0.4</v>
      </c>
      <c r="AJ39" s="53">
        <v>0.43452380952380953</v>
      </c>
      <c r="AK39" s="36">
        <v>0.50857142857142856</v>
      </c>
      <c r="AL39" s="36">
        <v>0.52727272727272723</v>
      </c>
      <c r="AM39" s="36">
        <v>0.4485294117647059</v>
      </c>
      <c r="AN39" s="36">
        <v>0.4585635359116022</v>
      </c>
      <c r="AO39" s="36">
        <v>0.54166666666666663</v>
      </c>
      <c r="AP39" s="36">
        <v>0.47794117647058826</v>
      </c>
      <c r="AQ39" s="36">
        <v>0.55974842767295596</v>
      </c>
      <c r="AR39" s="36">
        <v>0.52112676056338025</v>
      </c>
      <c r="AS39" s="36">
        <v>0.40853658536585363</v>
      </c>
      <c r="AT39" s="36">
        <v>0.46892655367231639</v>
      </c>
      <c r="AU39" s="36">
        <v>0.42268041237113402</v>
      </c>
      <c r="AV39" s="36">
        <v>0.42131979695431471</v>
      </c>
      <c r="AW39" s="36">
        <v>0.42957746478873238</v>
      </c>
      <c r="AX39" s="36">
        <v>0.40845070422535212</v>
      </c>
      <c r="AY39" s="36">
        <v>0.51461988304093564</v>
      </c>
      <c r="AZ39" s="36">
        <v>0.44705882352941179</v>
      </c>
      <c r="BA39" s="36">
        <v>0.36305732484076431</v>
      </c>
      <c r="BB39" s="36">
        <v>0.36912751677852351</v>
      </c>
      <c r="BC39" s="36">
        <v>0.30232558139534882</v>
      </c>
      <c r="BD39" s="36">
        <v>0.3258426966292135</v>
      </c>
      <c r="BE39" s="36">
        <v>0.37566137566137564</v>
      </c>
      <c r="BF39" s="36">
        <v>0.33823529411764708</v>
      </c>
      <c r="BG39" s="36">
        <v>0.3707865168539326</v>
      </c>
      <c r="BH39" s="36">
        <v>0.40101522842639592</v>
      </c>
      <c r="BI39" s="36">
        <v>0.34328358208955223</v>
      </c>
      <c r="BJ39" s="36">
        <v>0.34</v>
      </c>
      <c r="BK39" s="36">
        <v>0.33757961783439489</v>
      </c>
      <c r="BL39" s="36">
        <v>0.39344262295081966</v>
      </c>
      <c r="BM39" s="36">
        <v>0.36216216216216218</v>
      </c>
      <c r="BN39" s="36">
        <v>0.39884393063583817</v>
      </c>
      <c r="BO39" s="36">
        <v>0.38073394495412843</v>
      </c>
      <c r="BP39" s="36">
        <v>0.36</v>
      </c>
      <c r="BQ39" s="36">
        <v>0.34463276836158191</v>
      </c>
      <c r="BR39" s="36">
        <v>0.34911242603550297</v>
      </c>
      <c r="BS39" s="36">
        <v>0.31770833333333331</v>
      </c>
      <c r="BT39" s="36">
        <v>0.3116279069767442</v>
      </c>
      <c r="BU39" s="36">
        <v>0.3364485981308411</v>
      </c>
      <c r="BV39" s="36">
        <v>0.30172413793103448</v>
      </c>
      <c r="BW39" s="36">
        <v>0.27572016460905352</v>
      </c>
      <c r="BX39" s="36">
        <v>0.28632478632478631</v>
      </c>
      <c r="BY39" s="31"/>
      <c r="BZ39" s="35"/>
      <c r="CA39" s="35"/>
      <c r="CB39" s="35"/>
      <c r="CC39" s="35"/>
      <c r="CD39" s="31"/>
      <c r="CE39" s="31"/>
      <c r="CF39" s="31"/>
      <c r="CG39" s="31"/>
      <c r="CH39" s="31"/>
      <c r="CI39" s="31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</row>
    <row r="40" spans="3:190" x14ac:dyDescent="0.25">
      <c r="R40" s="34"/>
      <c r="S40" s="30"/>
      <c r="T40" s="30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</row>
    <row r="41" spans="3:190" x14ac:dyDescent="0.25">
      <c r="R41" s="34"/>
      <c r="S41" s="30"/>
      <c r="T41" s="30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6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6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5"/>
      <c r="BZ41" s="31"/>
      <c r="CA41" s="37"/>
      <c r="CB41" s="37"/>
      <c r="CC41" s="37"/>
      <c r="CD41" s="37"/>
      <c r="CE41" s="37"/>
      <c r="CF41" s="37"/>
      <c r="CG41" s="37"/>
      <c r="CH41" s="37"/>
      <c r="CI41" s="37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3"/>
      <c r="EE41" s="33"/>
      <c r="EF41" s="33"/>
      <c r="EG41" s="33"/>
      <c r="EH41" s="34"/>
      <c r="EI41" s="34"/>
    </row>
    <row r="42" spans="3:190" x14ac:dyDescent="0.25">
      <c r="R42" s="34"/>
      <c r="S42" s="30"/>
      <c r="T42" s="30"/>
      <c r="U42" s="31" t="s">
        <v>21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6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6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6"/>
      <c r="BZ42" s="31"/>
      <c r="CA42" s="37"/>
      <c r="CB42" s="37"/>
      <c r="CC42" s="37"/>
      <c r="CD42" s="37"/>
      <c r="CE42" s="37"/>
      <c r="CF42" s="37"/>
      <c r="CG42" s="37"/>
      <c r="CH42" s="37"/>
      <c r="CI42" s="37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3"/>
      <c r="EE42" s="33"/>
      <c r="EF42" s="33"/>
      <c r="EG42" s="33"/>
      <c r="EH42" s="34"/>
      <c r="EI42" s="34"/>
    </row>
    <row r="43" spans="3:190" x14ac:dyDescent="0.25">
      <c r="R43" s="34"/>
      <c r="S43" s="30"/>
      <c r="T43" s="30"/>
      <c r="U43" s="31"/>
      <c r="V43" s="35">
        <v>43101</v>
      </c>
      <c r="W43" s="35">
        <v>43132</v>
      </c>
      <c r="X43" s="35">
        <v>43160</v>
      </c>
      <c r="Y43" s="35">
        <v>43191</v>
      </c>
      <c r="Z43" s="35">
        <v>43221</v>
      </c>
      <c r="AA43" s="35">
        <v>43252</v>
      </c>
      <c r="AB43" s="35">
        <v>43282</v>
      </c>
      <c r="AC43" s="35">
        <v>43313</v>
      </c>
      <c r="AD43" s="35">
        <v>43344</v>
      </c>
      <c r="AE43" s="35">
        <v>43374</v>
      </c>
      <c r="AF43" s="35">
        <v>43405</v>
      </c>
      <c r="AG43" s="35">
        <v>43435</v>
      </c>
      <c r="AH43" s="35">
        <v>43466</v>
      </c>
      <c r="AI43" s="35">
        <v>43497</v>
      </c>
      <c r="AJ43" s="35">
        <v>43525</v>
      </c>
      <c r="AK43" s="35">
        <v>43556</v>
      </c>
      <c r="AL43" s="35">
        <v>43586</v>
      </c>
      <c r="AM43" s="35">
        <v>43617</v>
      </c>
      <c r="AN43" s="35">
        <v>43647</v>
      </c>
      <c r="AO43" s="35">
        <v>43678</v>
      </c>
      <c r="AP43" s="35">
        <v>43709</v>
      </c>
      <c r="AQ43" s="35">
        <v>43739</v>
      </c>
      <c r="AR43" s="35">
        <v>43770</v>
      </c>
      <c r="AS43" s="35">
        <v>43800</v>
      </c>
      <c r="AT43" s="35">
        <v>43831</v>
      </c>
      <c r="AU43" s="35">
        <v>43862</v>
      </c>
      <c r="AV43" s="35">
        <v>43891</v>
      </c>
      <c r="AW43" s="35">
        <v>43922</v>
      </c>
      <c r="AX43" s="35">
        <v>43952</v>
      </c>
      <c r="AY43" s="35">
        <v>43983</v>
      </c>
      <c r="AZ43" s="35">
        <v>44013</v>
      </c>
      <c r="BA43" s="35">
        <v>44227</v>
      </c>
      <c r="BB43" s="35">
        <v>44228</v>
      </c>
      <c r="BC43" s="35">
        <v>44256</v>
      </c>
      <c r="BD43" s="35">
        <v>44287</v>
      </c>
      <c r="BE43" s="35">
        <v>44317</v>
      </c>
      <c r="BF43" s="35">
        <v>44348</v>
      </c>
      <c r="BG43" s="35">
        <v>44378</v>
      </c>
      <c r="BH43" s="35">
        <v>44409</v>
      </c>
      <c r="BI43" s="35">
        <v>44440</v>
      </c>
      <c r="BJ43" s="35">
        <v>44470</v>
      </c>
      <c r="BK43" s="35">
        <v>44501</v>
      </c>
      <c r="BL43" s="35">
        <v>44531</v>
      </c>
      <c r="BM43" s="35">
        <v>44562</v>
      </c>
      <c r="BN43" s="35">
        <v>44593</v>
      </c>
      <c r="BO43" s="35">
        <v>44621</v>
      </c>
      <c r="BP43" s="35">
        <v>44652</v>
      </c>
      <c r="BQ43" s="35">
        <v>44682</v>
      </c>
      <c r="BR43" s="35">
        <v>44713</v>
      </c>
      <c r="BS43" s="35">
        <v>44743</v>
      </c>
      <c r="BT43" s="35">
        <v>44774</v>
      </c>
      <c r="BU43" s="35">
        <v>44805</v>
      </c>
      <c r="BV43" s="35">
        <v>44835</v>
      </c>
      <c r="BW43" s="35">
        <v>44866</v>
      </c>
      <c r="BX43" s="35">
        <v>44896</v>
      </c>
      <c r="BY43" s="36"/>
      <c r="BZ43" s="31"/>
      <c r="CA43" s="37"/>
      <c r="CB43" s="37"/>
      <c r="CC43" s="37"/>
      <c r="CD43" s="37"/>
      <c r="CE43" s="37"/>
      <c r="CF43" s="37"/>
      <c r="CG43" s="37"/>
      <c r="CH43" s="37"/>
      <c r="CI43" s="37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3"/>
      <c r="EE43" s="33"/>
      <c r="EF43" s="33"/>
      <c r="EG43" s="33"/>
      <c r="EH43" s="34"/>
      <c r="EI43" s="34"/>
    </row>
    <row r="44" spans="3:190" x14ac:dyDescent="0.25">
      <c r="R44" s="34"/>
      <c r="S44" s="30"/>
      <c r="T44" s="30"/>
      <c r="U44" s="31" t="s">
        <v>12</v>
      </c>
      <c r="V44" s="53"/>
      <c r="W44" s="53"/>
      <c r="X44" s="53"/>
      <c r="Y44" s="53"/>
      <c r="Z44" s="53"/>
      <c r="AA44" s="53">
        <v>0.46</v>
      </c>
      <c r="AB44" s="53">
        <v>0.42</v>
      </c>
      <c r="AC44" s="53">
        <v>0.41</v>
      </c>
      <c r="AD44" s="53">
        <v>0.4</v>
      </c>
      <c r="AE44" s="53">
        <v>0.41</v>
      </c>
      <c r="AF44" s="53">
        <v>0.37</v>
      </c>
      <c r="AG44" s="36">
        <v>0.43122676579925651</v>
      </c>
      <c r="AH44" s="36">
        <v>0.41964285714285715</v>
      </c>
      <c r="AI44" s="36">
        <v>0.41118421052631576</v>
      </c>
      <c r="AJ44" s="53">
        <v>0.40056818181818182</v>
      </c>
      <c r="AK44" s="36">
        <v>0.33128834355828218</v>
      </c>
      <c r="AL44" s="36">
        <v>0.31290322580645163</v>
      </c>
      <c r="AM44" s="36">
        <v>0.36639118457300274</v>
      </c>
      <c r="AN44" s="36">
        <v>0.39032258064516129</v>
      </c>
      <c r="AO44" s="36">
        <v>0.33613445378151263</v>
      </c>
      <c r="AP44" s="36">
        <v>0.38541666666666669</v>
      </c>
      <c r="AQ44" s="36">
        <v>0.3295774647887324</v>
      </c>
      <c r="AR44" s="36">
        <v>0.4</v>
      </c>
      <c r="AS44" s="36">
        <v>0.35177865612648224</v>
      </c>
      <c r="AT44" s="36">
        <v>0.40073529411764708</v>
      </c>
      <c r="AU44" s="36">
        <v>0.40559440559440557</v>
      </c>
      <c r="AV44" s="36">
        <v>0.34146341463414637</v>
      </c>
      <c r="AW44" s="36">
        <v>0.33568904593639576</v>
      </c>
      <c r="AX44" s="36">
        <v>0.3719298245614035</v>
      </c>
      <c r="AY44" s="36">
        <v>0.39577039274924469</v>
      </c>
      <c r="AZ44" s="36">
        <v>0.35347432024169184</v>
      </c>
      <c r="BA44" s="36">
        <v>0.49270072992700731</v>
      </c>
      <c r="BB44" s="36">
        <v>0.43571428571428572</v>
      </c>
      <c r="BC44" s="36">
        <v>0.46096654275092935</v>
      </c>
      <c r="BD44" s="36">
        <v>0.4140127388535032</v>
      </c>
      <c r="BE44" s="36">
        <v>0.38590604026845637</v>
      </c>
      <c r="BF44" s="36">
        <v>0.44290657439446368</v>
      </c>
      <c r="BG44" s="36">
        <v>0.43661971830985913</v>
      </c>
      <c r="BH44" s="36">
        <v>0.45045045045045046</v>
      </c>
      <c r="BI44" s="36">
        <v>0.46994535519125685</v>
      </c>
      <c r="BJ44" s="36">
        <v>0.43</v>
      </c>
      <c r="BK44" s="36">
        <v>0.41803278688524592</v>
      </c>
      <c r="BL44" s="36">
        <v>0.42307692307692307</v>
      </c>
      <c r="BM44" s="36">
        <v>0.41314553990610331</v>
      </c>
      <c r="BN44" s="36">
        <v>0.36947791164658633</v>
      </c>
      <c r="BO44" s="36">
        <v>0.43809523809523809</v>
      </c>
      <c r="BP44" s="36">
        <v>0.47868852459016392</v>
      </c>
      <c r="BQ44" s="36">
        <v>0.46007604562737642</v>
      </c>
      <c r="BR44" s="36">
        <v>0.49027237354085601</v>
      </c>
      <c r="BS44" s="36">
        <v>0.52282157676348551</v>
      </c>
      <c r="BT44" s="36">
        <v>0.49411764705882355</v>
      </c>
      <c r="BU44" s="36">
        <v>0.56928838951310856</v>
      </c>
      <c r="BV44" s="36">
        <v>0.50344827586206897</v>
      </c>
      <c r="BW44" s="36">
        <v>0.51452282157676343</v>
      </c>
      <c r="BX44" s="36">
        <v>0.52191235059760954</v>
      </c>
      <c r="BY44" s="36"/>
      <c r="BZ44" s="31"/>
      <c r="CA44" s="37"/>
      <c r="CB44" s="37"/>
      <c r="CC44" s="37"/>
      <c r="CD44" s="37"/>
      <c r="CE44" s="37"/>
      <c r="CF44" s="37"/>
      <c r="CG44" s="37"/>
      <c r="CH44" s="37"/>
      <c r="CI44" s="37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3"/>
      <c r="EE44" s="33"/>
      <c r="EF44" s="33"/>
      <c r="EG44" s="33"/>
      <c r="EH44" s="34"/>
      <c r="EI44" s="34"/>
    </row>
    <row r="45" spans="3:190" x14ac:dyDescent="0.25">
      <c r="R45" s="34"/>
      <c r="S45" s="30"/>
      <c r="T45" s="30"/>
      <c r="U45" s="31" t="s">
        <v>9</v>
      </c>
      <c r="V45" s="53"/>
      <c r="W45" s="53"/>
      <c r="X45" s="53"/>
      <c r="Y45" s="53"/>
      <c r="Z45" s="53"/>
      <c r="AA45" s="53">
        <v>0.43</v>
      </c>
      <c r="AB45" s="53">
        <v>0.49</v>
      </c>
      <c r="AC45" s="53">
        <v>0.41</v>
      </c>
      <c r="AD45" s="53">
        <v>0.37</v>
      </c>
      <c r="AE45" s="53">
        <v>0.41</v>
      </c>
      <c r="AF45" s="53">
        <v>0.38</v>
      </c>
      <c r="AG45" s="36">
        <v>0.42441860465116277</v>
      </c>
      <c r="AH45" s="36">
        <v>0.38383838383838381</v>
      </c>
      <c r="AI45" s="36">
        <v>0.40236686390532544</v>
      </c>
      <c r="AJ45" s="53">
        <v>0.41954022988505746</v>
      </c>
      <c r="AK45" s="36">
        <v>0.44623655913978494</v>
      </c>
      <c r="AL45" s="36">
        <v>0.45121951219512196</v>
      </c>
      <c r="AM45" s="36">
        <v>0.48684210526315791</v>
      </c>
      <c r="AN45" s="36">
        <v>0.53289473684210531</v>
      </c>
      <c r="AO45" s="36">
        <v>0.52348993288590606</v>
      </c>
      <c r="AP45" s="36">
        <v>0.3904109589041096</v>
      </c>
      <c r="AQ45" s="36">
        <v>0.42771084337349397</v>
      </c>
      <c r="AR45" s="36">
        <v>0.50920245398773001</v>
      </c>
      <c r="AS45" s="36">
        <v>0.52906976744186052</v>
      </c>
      <c r="AT45" s="36">
        <v>0.5</v>
      </c>
      <c r="AU45" s="36">
        <v>0.54651162790697672</v>
      </c>
      <c r="AV45" s="36">
        <v>0.5</v>
      </c>
      <c r="AW45" s="36">
        <v>0.50310559006211175</v>
      </c>
      <c r="AX45" s="36">
        <v>0.49710982658959535</v>
      </c>
      <c r="AY45" s="36">
        <v>0.51485148514851486</v>
      </c>
      <c r="AZ45" s="36">
        <v>0.48181818181818181</v>
      </c>
      <c r="BA45" s="36">
        <v>0.44811320754716982</v>
      </c>
      <c r="BB45" s="36">
        <v>0.5112107623318386</v>
      </c>
      <c r="BC45" s="36">
        <v>0.44607843137254904</v>
      </c>
      <c r="BD45" s="36">
        <v>0.53363228699551568</v>
      </c>
      <c r="BE45" s="36">
        <v>0.53398058252427183</v>
      </c>
      <c r="BF45" s="36">
        <v>0.54854368932038833</v>
      </c>
      <c r="BG45" s="36">
        <v>0.53968253968253965</v>
      </c>
      <c r="BH45" s="36">
        <v>0.50643776824034337</v>
      </c>
      <c r="BI45" s="36">
        <v>0.4881516587677725</v>
      </c>
      <c r="BJ45" s="36">
        <v>0.6</v>
      </c>
      <c r="BK45" s="36">
        <v>0.59627329192546585</v>
      </c>
      <c r="BL45" s="36">
        <v>0.55851063829787229</v>
      </c>
      <c r="BM45" s="36">
        <v>0.53181818181818186</v>
      </c>
      <c r="BN45" s="36">
        <v>0.5478723404255319</v>
      </c>
      <c r="BO45" s="36">
        <v>0.54337899543378998</v>
      </c>
      <c r="BP45" s="36">
        <v>0.52195121951219514</v>
      </c>
      <c r="BQ45" s="36">
        <v>0.56930693069306926</v>
      </c>
      <c r="BR45" s="36">
        <v>0.54502369668246442</v>
      </c>
      <c r="BS45" s="36">
        <v>0.55789473684210522</v>
      </c>
      <c r="BT45" s="36">
        <v>0.57213930348258701</v>
      </c>
      <c r="BU45" s="36">
        <v>0.58823529411764708</v>
      </c>
      <c r="BV45" s="36">
        <v>0.5714285714285714</v>
      </c>
      <c r="BW45" s="36">
        <v>0.56284153005464477</v>
      </c>
      <c r="BX45" s="36">
        <v>0.6063829787234043</v>
      </c>
      <c r="BY45" s="36"/>
      <c r="BZ45" s="31"/>
      <c r="CA45" s="37"/>
      <c r="CB45" s="37"/>
      <c r="CC45" s="37"/>
      <c r="CD45" s="37"/>
      <c r="CE45" s="37"/>
      <c r="CF45" s="37"/>
      <c r="CG45" s="37"/>
      <c r="CH45" s="37"/>
      <c r="CI45" s="37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3"/>
      <c r="EE45" s="33"/>
      <c r="EF45" s="33"/>
      <c r="EG45" s="33"/>
      <c r="EH45" s="34"/>
      <c r="EI45" s="34"/>
    </row>
    <row r="46" spans="3:190" x14ac:dyDescent="0.25">
      <c r="R46" s="34"/>
      <c r="S46" s="30"/>
      <c r="T46" s="30"/>
      <c r="U46" s="31" t="s">
        <v>11</v>
      </c>
      <c r="V46" s="53"/>
      <c r="W46" s="53"/>
      <c r="X46" s="53"/>
      <c r="Y46" s="53"/>
      <c r="Z46" s="53"/>
      <c r="AA46" s="53">
        <v>0.2</v>
      </c>
      <c r="AB46" s="53">
        <v>0.22</v>
      </c>
      <c r="AC46" s="53">
        <v>0.23</v>
      </c>
      <c r="AD46" s="53">
        <v>0.24</v>
      </c>
      <c r="AE46" s="53">
        <v>0.23</v>
      </c>
      <c r="AF46" s="53">
        <v>0.21</v>
      </c>
      <c r="AG46" s="36">
        <v>0.24025974025974026</v>
      </c>
      <c r="AH46" s="36">
        <v>0.24757281553398058</v>
      </c>
      <c r="AI46" s="36">
        <v>0.22105263157894736</v>
      </c>
      <c r="AJ46" s="53">
        <v>0.22488038277511962</v>
      </c>
      <c r="AK46" s="36">
        <v>0.19587628865979381</v>
      </c>
      <c r="AL46" s="36">
        <v>0.20765027322404372</v>
      </c>
      <c r="AM46" s="36">
        <v>0.24539877300613497</v>
      </c>
      <c r="AN46" s="36">
        <v>0.23333333333333334</v>
      </c>
      <c r="AO46" s="36">
        <v>0.2348993288590604</v>
      </c>
      <c r="AP46" s="36">
        <v>0.19230769230769232</v>
      </c>
      <c r="AQ46" s="36">
        <v>0.24489795918367346</v>
      </c>
      <c r="AR46" s="36">
        <v>0.23809523809523808</v>
      </c>
      <c r="AS46" s="36">
        <v>0.31818181818181818</v>
      </c>
      <c r="AT46" s="36">
        <v>0.23529411764705882</v>
      </c>
      <c r="AU46" s="36">
        <v>0.3888888888888889</v>
      </c>
      <c r="AV46" s="36">
        <v>0.2857142857142857</v>
      </c>
      <c r="AW46" s="36">
        <v>0.2</v>
      </c>
      <c r="AX46" s="36">
        <v>0</v>
      </c>
      <c r="AY46" s="36">
        <v>0.5</v>
      </c>
      <c r="AZ46" s="36">
        <v>0</v>
      </c>
      <c r="BA46" s="36"/>
      <c r="BB46" s="36">
        <v>0.33333333333333331</v>
      </c>
      <c r="BC46" s="36">
        <v>1</v>
      </c>
      <c r="BD46" s="36">
        <v>0</v>
      </c>
      <c r="BE46" s="36"/>
      <c r="BF46" s="36">
        <v>0</v>
      </c>
      <c r="BG46" s="36">
        <v>0.33333333333333331</v>
      </c>
      <c r="BH46" s="36">
        <v>0.25</v>
      </c>
      <c r="BI46" s="36">
        <v>0.33333333333333331</v>
      </c>
      <c r="BJ46" s="36">
        <v>0.52</v>
      </c>
      <c r="BK46" s="36">
        <v>0.45</v>
      </c>
      <c r="BL46" s="36">
        <v>0.29268292682926828</v>
      </c>
      <c r="BM46" s="36">
        <v>0.4</v>
      </c>
      <c r="BN46" s="36">
        <v>0.31111111111111112</v>
      </c>
      <c r="BO46" s="36">
        <v>0.43939393939393939</v>
      </c>
      <c r="BP46" s="36">
        <v>0.53333333333333333</v>
      </c>
      <c r="BQ46" s="36">
        <v>0.46052631578947367</v>
      </c>
      <c r="BR46" s="36">
        <v>0.56923076923076921</v>
      </c>
      <c r="BS46" s="36">
        <v>0.59090909090909094</v>
      </c>
      <c r="BT46" s="36">
        <v>0.5714285714285714</v>
      </c>
      <c r="BU46" s="36">
        <v>0.6428571428571429</v>
      </c>
      <c r="BV46" s="36">
        <v>0.54545454545454541</v>
      </c>
      <c r="BW46" s="36">
        <v>0.62686567164179108</v>
      </c>
      <c r="BX46" s="36">
        <v>0.60317460317460314</v>
      </c>
      <c r="BY46" s="36"/>
      <c r="BZ46" s="31"/>
      <c r="CA46" s="37"/>
      <c r="CB46" s="37"/>
      <c r="CC46" s="37"/>
      <c r="CD46" s="37"/>
      <c r="CE46" s="37"/>
      <c r="CF46" s="37"/>
      <c r="CG46" s="37"/>
      <c r="CH46" s="37"/>
      <c r="CI46" s="37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3"/>
      <c r="EE46" s="33"/>
      <c r="EF46" s="33"/>
      <c r="EG46" s="33"/>
      <c r="EH46" s="34"/>
      <c r="EI46" s="34"/>
    </row>
    <row r="47" spans="3:190" x14ac:dyDescent="0.25">
      <c r="R47" s="34"/>
      <c r="S47" s="30"/>
      <c r="T47" s="30"/>
      <c r="U47" s="31" t="s">
        <v>10</v>
      </c>
      <c r="V47" s="53"/>
      <c r="W47" s="53"/>
      <c r="X47" s="53"/>
      <c r="Y47" s="53"/>
      <c r="Z47" s="53"/>
      <c r="AA47" s="53">
        <v>0.51</v>
      </c>
      <c r="AB47" s="53">
        <v>0.45</v>
      </c>
      <c r="AC47" s="53">
        <v>0.42</v>
      </c>
      <c r="AD47" s="53">
        <v>0.52</v>
      </c>
      <c r="AE47" s="53">
        <v>0.44</v>
      </c>
      <c r="AF47" s="53">
        <v>0.43</v>
      </c>
      <c r="AG47" s="36">
        <v>0.47368421052631576</v>
      </c>
      <c r="AH47" s="36">
        <v>0.37804878048780488</v>
      </c>
      <c r="AI47" s="36">
        <v>0.42857142857142855</v>
      </c>
      <c r="AJ47" s="53">
        <v>0.41463414634146339</v>
      </c>
      <c r="AK47" s="36">
        <v>0.4358974358974359</v>
      </c>
      <c r="AL47" s="36">
        <v>0.45348837209302323</v>
      </c>
      <c r="AM47" s="36">
        <v>0.4264705882352941</v>
      </c>
      <c r="AN47" s="36">
        <v>0.38043478260869568</v>
      </c>
      <c r="AO47" s="36">
        <v>0.36470588235294116</v>
      </c>
      <c r="AP47" s="36">
        <v>0.35064935064935066</v>
      </c>
      <c r="AQ47" s="36">
        <v>0.36170212765957449</v>
      </c>
      <c r="AR47" s="36">
        <v>0.30158730158730157</v>
      </c>
      <c r="AS47" s="36">
        <v>0.38202247191011235</v>
      </c>
      <c r="AT47" s="36">
        <v>0.44318181818181818</v>
      </c>
      <c r="AU47" s="36">
        <v>0.43835616438356162</v>
      </c>
      <c r="AV47" s="36">
        <v>0.41489361702127658</v>
      </c>
      <c r="AW47" s="36">
        <v>0.32876712328767121</v>
      </c>
      <c r="AX47" s="36">
        <v>0.36708860759493672</v>
      </c>
      <c r="AY47" s="36">
        <v>0.40196078431372551</v>
      </c>
      <c r="AZ47" s="36">
        <v>0.28888888888888886</v>
      </c>
      <c r="BA47" s="36">
        <v>0.34523809523809523</v>
      </c>
      <c r="BB47" s="36">
        <v>0.4</v>
      </c>
      <c r="BC47" s="36">
        <v>0.27835051546391754</v>
      </c>
      <c r="BD47" s="36">
        <v>0.25742574257425743</v>
      </c>
      <c r="BE47" s="36">
        <v>0.37623762376237624</v>
      </c>
      <c r="BF47" s="36">
        <v>0.32978723404255317</v>
      </c>
      <c r="BG47" s="36">
        <v>0.34210526315789475</v>
      </c>
      <c r="BH47" s="36">
        <v>0.36036036036036034</v>
      </c>
      <c r="BI47" s="36">
        <v>0.40243902439024393</v>
      </c>
      <c r="BJ47" s="36">
        <v>0.38</v>
      </c>
      <c r="BK47" s="36">
        <v>0.36</v>
      </c>
      <c r="BL47" s="36">
        <v>0.36666666666666664</v>
      </c>
      <c r="BM47" s="36">
        <v>0.27380952380952384</v>
      </c>
      <c r="BN47" s="36">
        <v>0.30927835051546393</v>
      </c>
      <c r="BO47" s="36">
        <v>0.31132075471698112</v>
      </c>
      <c r="BP47" s="36">
        <v>0.27058823529411763</v>
      </c>
      <c r="BQ47" s="36">
        <v>0.41</v>
      </c>
      <c r="BR47" s="36">
        <v>0.37391304347826088</v>
      </c>
      <c r="BS47" s="36">
        <v>0.42045454545454547</v>
      </c>
      <c r="BT47" s="36">
        <v>0.42718446601941745</v>
      </c>
      <c r="BU47" s="36">
        <v>0.43636363636363634</v>
      </c>
      <c r="BV47" s="36">
        <v>0.4</v>
      </c>
      <c r="BW47" s="36">
        <v>0.47368421052631576</v>
      </c>
      <c r="BX47" s="36">
        <v>0.4631578947368421</v>
      </c>
      <c r="BY47" s="36"/>
      <c r="BZ47" s="31"/>
      <c r="CA47" s="37"/>
      <c r="CB47" s="37"/>
      <c r="CC47" s="37"/>
      <c r="CD47" s="37"/>
      <c r="CE47" s="37"/>
      <c r="CF47" s="37"/>
      <c r="CG47" s="37"/>
      <c r="CH47" s="37"/>
      <c r="CI47" s="37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3"/>
      <c r="EE47" s="33"/>
      <c r="EF47" s="33"/>
      <c r="EG47" s="33"/>
      <c r="EH47" s="34"/>
      <c r="EI47" s="34"/>
    </row>
    <row r="48" spans="3:190" x14ac:dyDescent="0.25">
      <c r="R48" s="34"/>
      <c r="S48" s="30"/>
      <c r="T48" s="30"/>
      <c r="U48" s="31" t="s">
        <v>8</v>
      </c>
      <c r="V48" s="53"/>
      <c r="W48" s="53"/>
      <c r="X48" s="53"/>
      <c r="Y48" s="53"/>
      <c r="Z48" s="53"/>
      <c r="AA48" s="53">
        <v>0.46</v>
      </c>
      <c r="AB48" s="53">
        <v>0.43</v>
      </c>
      <c r="AC48" s="53">
        <v>0.44</v>
      </c>
      <c r="AD48" s="53">
        <v>0.44</v>
      </c>
      <c r="AE48" s="53">
        <v>0.41</v>
      </c>
      <c r="AF48" s="53">
        <v>0.35</v>
      </c>
      <c r="AG48" s="36">
        <v>0.37614678899082571</v>
      </c>
      <c r="AH48" s="36">
        <v>0.40077821011673154</v>
      </c>
      <c r="AI48" s="36">
        <v>0.44534412955465585</v>
      </c>
      <c r="AJ48" s="53">
        <v>0.35983263598326359</v>
      </c>
      <c r="AK48" s="36">
        <v>0.44787644787644787</v>
      </c>
      <c r="AL48" s="36">
        <v>0.44607843137254904</v>
      </c>
      <c r="AM48" s="36">
        <v>0.45132743362831856</v>
      </c>
      <c r="AN48" s="36">
        <v>0.46511627906976744</v>
      </c>
      <c r="AO48" s="36">
        <v>0.49295774647887325</v>
      </c>
      <c r="AP48" s="36">
        <v>0.45</v>
      </c>
      <c r="AQ48" s="36">
        <v>0.47894736842105262</v>
      </c>
      <c r="AR48" s="36">
        <v>0.41958041958041958</v>
      </c>
      <c r="AS48" s="36">
        <v>0.38172043010752688</v>
      </c>
      <c r="AT48" s="36">
        <v>0.40957446808510639</v>
      </c>
      <c r="AU48" s="36">
        <v>0.42713567839195982</v>
      </c>
      <c r="AV48" s="36">
        <v>0.40555555555555556</v>
      </c>
      <c r="AW48" s="36">
        <v>0.36363636363636365</v>
      </c>
      <c r="AX48" s="36">
        <v>0.32374100719424459</v>
      </c>
      <c r="AY48" s="36">
        <v>0.3888888888888889</v>
      </c>
      <c r="AZ48" s="36">
        <v>0.38219895287958117</v>
      </c>
      <c r="BA48" s="36">
        <v>0.35365853658536583</v>
      </c>
      <c r="BB48" s="36">
        <v>0.33727810650887574</v>
      </c>
      <c r="BC48" s="36">
        <v>0.32911392405063289</v>
      </c>
      <c r="BD48" s="36">
        <v>0.28804347826086957</v>
      </c>
      <c r="BE48" s="36">
        <v>0.35164835164835168</v>
      </c>
      <c r="BF48" s="36">
        <v>0.32487309644670048</v>
      </c>
      <c r="BG48" s="36">
        <v>0.31468531468531469</v>
      </c>
      <c r="BH48" s="36">
        <v>0.33516483516483514</v>
      </c>
      <c r="BI48" s="36">
        <v>0.44</v>
      </c>
      <c r="BJ48" s="36">
        <v>0.39</v>
      </c>
      <c r="BK48" s="36">
        <v>0.44696969696969696</v>
      </c>
      <c r="BL48" s="36">
        <v>0</v>
      </c>
      <c r="BM48" s="36">
        <v>0.38461538461538464</v>
      </c>
      <c r="BN48" s="36">
        <v>0.44370860927152317</v>
      </c>
      <c r="BO48" s="36">
        <v>0.46103896103896103</v>
      </c>
      <c r="BP48" s="36">
        <v>0.41134751773049644</v>
      </c>
      <c r="BQ48" s="36">
        <v>0.48484848484848486</v>
      </c>
      <c r="BR48" s="36">
        <v>0.38775510204081631</v>
      </c>
      <c r="BS48" s="36">
        <v>0.40350877192982454</v>
      </c>
      <c r="BT48" s="36">
        <v>0.46721311475409838</v>
      </c>
      <c r="BU48" s="36">
        <v>0.4263565891472868</v>
      </c>
      <c r="BV48" s="36">
        <v>0.44966442953020136</v>
      </c>
      <c r="BW48" s="36">
        <v>0.40116279069767441</v>
      </c>
      <c r="BX48" s="36">
        <v>0.51006711409395977</v>
      </c>
      <c r="BY48" s="36"/>
      <c r="BZ48" s="31"/>
      <c r="CA48" s="37"/>
      <c r="CB48" s="37"/>
      <c r="CC48" s="37"/>
      <c r="CD48" s="37"/>
      <c r="CE48" s="37"/>
      <c r="CF48" s="37"/>
      <c r="CG48" s="37"/>
      <c r="CH48" s="37"/>
      <c r="CI48" s="37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3"/>
      <c r="EE48" s="33"/>
      <c r="EF48" s="33"/>
      <c r="EG48" s="33"/>
      <c r="EH48" s="34"/>
      <c r="EI48" s="34"/>
    </row>
    <row r="49" spans="18:133" x14ac:dyDescent="0.25">
      <c r="R49" s="34"/>
      <c r="S49" s="30"/>
      <c r="T49" s="30"/>
      <c r="U49" s="31" t="s">
        <v>7</v>
      </c>
      <c r="V49" s="53"/>
      <c r="W49" s="53"/>
      <c r="X49" s="53"/>
      <c r="Y49" s="53"/>
      <c r="Z49" s="53"/>
      <c r="AA49" s="53">
        <v>0.4</v>
      </c>
      <c r="AB49" s="53">
        <v>0.45</v>
      </c>
      <c r="AC49" s="53">
        <v>0.53</v>
      </c>
      <c r="AD49" s="53">
        <v>0.59</v>
      </c>
      <c r="AE49" s="53">
        <v>0.45</v>
      </c>
      <c r="AF49" s="53">
        <v>0.46</v>
      </c>
      <c r="AG49" s="36">
        <v>0.41176470588235292</v>
      </c>
      <c r="AH49" s="36">
        <v>0.32758620689655171</v>
      </c>
      <c r="AI49" s="36">
        <v>0.265625</v>
      </c>
      <c r="AJ49" s="53">
        <v>0.34246575342465752</v>
      </c>
      <c r="AK49" s="36">
        <v>0.4157303370786517</v>
      </c>
      <c r="AL49" s="36">
        <v>0.31746031746031744</v>
      </c>
      <c r="AM49" s="36">
        <v>0.38461538461538464</v>
      </c>
      <c r="AN49" s="36">
        <v>0.61538461538461542</v>
      </c>
      <c r="AO49" s="36">
        <v>0.33333333333333331</v>
      </c>
      <c r="AP49" s="36">
        <v>0.33333333333333331</v>
      </c>
      <c r="AQ49" s="36">
        <v>0.5</v>
      </c>
      <c r="AR49" s="36">
        <v>0.4</v>
      </c>
      <c r="AS49" s="36">
        <v>0.66666666666666663</v>
      </c>
      <c r="AT49" s="36">
        <v>0.2</v>
      </c>
      <c r="AU49" s="36">
        <v>0.375</v>
      </c>
      <c r="AV49" s="36">
        <v>0.3235294117647059</v>
      </c>
      <c r="AW49" s="36">
        <v>0.42857142857142855</v>
      </c>
      <c r="AX49" s="36">
        <v>0.33333333333333331</v>
      </c>
      <c r="AY49" s="36">
        <v>0.41666666666666669</v>
      </c>
      <c r="AZ49" s="36">
        <v>0.36363636363636365</v>
      </c>
      <c r="BA49" s="36">
        <v>0.5</v>
      </c>
      <c r="BB49" s="36">
        <v>0</v>
      </c>
      <c r="BC49" s="36">
        <v>0</v>
      </c>
      <c r="BD49" s="36">
        <v>0.33333333333333331</v>
      </c>
      <c r="BE49" s="36">
        <v>0</v>
      </c>
      <c r="BF49" s="36">
        <v>0</v>
      </c>
      <c r="BG49" s="36">
        <v>0</v>
      </c>
      <c r="BH49" s="36">
        <v>1</v>
      </c>
      <c r="BI49" s="36">
        <v>1</v>
      </c>
      <c r="BJ49" s="36">
        <v>0</v>
      </c>
      <c r="BK49" s="36">
        <v>0</v>
      </c>
      <c r="BL49" s="36">
        <v>0.41085271317829458</v>
      </c>
      <c r="BM49" s="36"/>
      <c r="BN49" s="36">
        <v>1</v>
      </c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1"/>
      <c r="CA49" s="37"/>
      <c r="CB49" s="37"/>
      <c r="CC49" s="37"/>
      <c r="CD49" s="37"/>
      <c r="CE49" s="37"/>
      <c r="CF49" s="37"/>
      <c r="CG49" s="37"/>
      <c r="CH49" s="37"/>
      <c r="CI49" s="37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</row>
    <row r="50" spans="18:133" x14ac:dyDescent="0.25">
      <c r="R50" s="34"/>
      <c r="S50" s="30"/>
      <c r="T50" s="30"/>
      <c r="U50" s="31" t="s">
        <v>6</v>
      </c>
      <c r="V50" s="53"/>
      <c r="W50" s="53"/>
      <c r="X50" s="53"/>
      <c r="Y50" s="53"/>
      <c r="Z50" s="53"/>
      <c r="AA50" s="53">
        <v>0.5</v>
      </c>
      <c r="AB50" s="53">
        <v>0.39</v>
      </c>
      <c r="AC50" s="53">
        <v>0.46</v>
      </c>
      <c r="AD50" s="53">
        <v>0.46</v>
      </c>
      <c r="AE50" s="53">
        <v>0.43</v>
      </c>
      <c r="AF50" s="53">
        <v>0.44</v>
      </c>
      <c r="AG50" s="36">
        <v>0.49275362318840582</v>
      </c>
      <c r="AH50" s="36">
        <v>0.33333333333333331</v>
      </c>
      <c r="AI50" s="36">
        <v>0.48809523809523808</v>
      </c>
      <c r="AJ50" s="53">
        <v>0.44047619047619047</v>
      </c>
      <c r="AK50" s="36">
        <v>0.32911392405063289</v>
      </c>
      <c r="AL50" s="36">
        <v>0.42708333333333331</v>
      </c>
      <c r="AM50" s="36">
        <v>0.48314606741573035</v>
      </c>
      <c r="AN50" s="36">
        <v>0.48717948717948717</v>
      </c>
      <c r="AO50" s="36">
        <v>0.39130434782608697</v>
      </c>
      <c r="AP50" s="36">
        <v>0.47945205479452052</v>
      </c>
      <c r="AQ50" s="36">
        <v>0.52577319587628868</v>
      </c>
      <c r="AR50" s="36">
        <v>0.39473684210526316</v>
      </c>
      <c r="AS50" s="36">
        <v>0.51898734177215189</v>
      </c>
      <c r="AT50" s="36">
        <v>0.46153846153846156</v>
      </c>
      <c r="AU50" s="36">
        <v>0.55128205128205132</v>
      </c>
      <c r="AV50" s="36">
        <v>0.47872340425531917</v>
      </c>
      <c r="AW50" s="36">
        <v>0.43902439024390244</v>
      </c>
      <c r="AX50" s="36">
        <v>0.41249999999999998</v>
      </c>
      <c r="AY50" s="36">
        <v>0.41237113402061853</v>
      </c>
      <c r="AZ50" s="36">
        <v>0.45098039215686275</v>
      </c>
      <c r="BA50" s="36">
        <v>0.48484848484848486</v>
      </c>
      <c r="BB50" s="36">
        <v>0.47058823529411764</v>
      </c>
      <c r="BC50" s="36">
        <v>0.55670103092783507</v>
      </c>
      <c r="BD50" s="36">
        <v>0.5</v>
      </c>
      <c r="BE50" s="36">
        <v>0.42105263157894735</v>
      </c>
      <c r="BF50" s="36">
        <v>0.45882352941176469</v>
      </c>
      <c r="BG50" s="36">
        <v>0.46052631578947367</v>
      </c>
      <c r="BH50" s="36">
        <v>0.41304347826086957</v>
      </c>
      <c r="BI50" s="36">
        <v>0.46913580246913578</v>
      </c>
      <c r="BJ50" s="36">
        <v>0.55000000000000004</v>
      </c>
      <c r="BK50" s="36">
        <v>0.40217391304347827</v>
      </c>
      <c r="BL50" s="36">
        <v>0.35051546391752575</v>
      </c>
      <c r="BM50" s="36">
        <v>0.41304347826086957</v>
      </c>
      <c r="BN50" s="36">
        <v>0.47058823529411764</v>
      </c>
      <c r="BO50" s="36">
        <v>0.4358974358974359</v>
      </c>
      <c r="BP50" s="36">
        <v>0.46774193548387094</v>
      </c>
      <c r="BQ50" s="36">
        <v>0.45744680851063829</v>
      </c>
      <c r="BR50" s="36">
        <v>0.48936170212765956</v>
      </c>
      <c r="BS50" s="36">
        <v>0.47142857142857142</v>
      </c>
      <c r="BT50" s="36">
        <v>0.46875</v>
      </c>
      <c r="BU50" s="36">
        <v>0.53012048192771088</v>
      </c>
      <c r="BV50" s="36">
        <v>0.52127659574468088</v>
      </c>
      <c r="BW50" s="36">
        <v>0.51351351351351349</v>
      </c>
      <c r="BX50" s="36">
        <v>0.5</v>
      </c>
      <c r="BY50" s="36"/>
      <c r="BZ50" s="31"/>
      <c r="CA50" s="37"/>
      <c r="CB50" s="37"/>
      <c r="CC50" s="37"/>
      <c r="CD50" s="37"/>
      <c r="CE50" s="37"/>
      <c r="CF50" s="37"/>
      <c r="CG50" s="37"/>
      <c r="CH50" s="37"/>
      <c r="CI50" s="37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</row>
    <row r="51" spans="18:133" x14ac:dyDescent="0.25">
      <c r="R51" s="34"/>
      <c r="S51" s="30"/>
      <c r="T51" s="30"/>
      <c r="U51" s="31" t="s">
        <v>5</v>
      </c>
      <c r="V51" s="53"/>
      <c r="W51" s="53"/>
      <c r="X51" s="53"/>
      <c r="Y51" s="53"/>
      <c r="Z51" s="53"/>
      <c r="AA51" s="53">
        <v>0.48</v>
      </c>
      <c r="AB51" s="53">
        <v>0.49</v>
      </c>
      <c r="AC51" s="53">
        <v>0.5</v>
      </c>
      <c r="AD51" s="53">
        <v>0.5</v>
      </c>
      <c r="AE51" s="53">
        <v>0.51</v>
      </c>
      <c r="AF51" s="53">
        <v>0.46</v>
      </c>
      <c r="AG51" s="36">
        <v>0.47269303201506591</v>
      </c>
      <c r="AH51" s="36">
        <v>0.45522388059701491</v>
      </c>
      <c r="AI51" s="36">
        <v>0.45364238410596025</v>
      </c>
      <c r="AJ51" s="53">
        <v>0.47634069400630913</v>
      </c>
      <c r="AK51" s="36">
        <v>0.49102773246329529</v>
      </c>
      <c r="AL51" s="36">
        <v>0.52086811352253759</v>
      </c>
      <c r="AM51" s="36">
        <v>0.46961325966850831</v>
      </c>
      <c r="AN51" s="36">
        <v>0.50992063492063489</v>
      </c>
      <c r="AO51" s="36">
        <v>0.5415986949429038</v>
      </c>
      <c r="AP51" s="36">
        <v>0.5071942446043165</v>
      </c>
      <c r="AQ51" s="36">
        <v>0.53139356814701377</v>
      </c>
      <c r="AR51" s="36">
        <v>0.50457038391224862</v>
      </c>
      <c r="AS51" s="36">
        <v>0.51077943615257049</v>
      </c>
      <c r="AT51" s="36">
        <v>0.51519756838905773</v>
      </c>
      <c r="AU51" s="36">
        <v>0.52777777777777779</v>
      </c>
      <c r="AV51" s="36">
        <v>0.53583617747440271</v>
      </c>
      <c r="AW51" s="36">
        <v>0.51473922902494329</v>
      </c>
      <c r="AX51" s="36">
        <v>0.48732943469785572</v>
      </c>
      <c r="AY51" s="36">
        <v>0.50338983050847452</v>
      </c>
      <c r="AZ51" s="36">
        <v>0.44578313253012047</v>
      </c>
      <c r="BA51" s="36">
        <v>0.45421903052064633</v>
      </c>
      <c r="BB51" s="36">
        <v>0.43140794223826717</v>
      </c>
      <c r="BC51" s="36">
        <v>0.43504531722054379</v>
      </c>
      <c r="BD51" s="36">
        <v>0.46841294298921415</v>
      </c>
      <c r="BE51" s="36">
        <v>0.4628975265017668</v>
      </c>
      <c r="BF51" s="36">
        <v>0.44897959183673469</v>
      </c>
      <c r="BG51" s="36">
        <v>0.48287671232876711</v>
      </c>
      <c r="BH51" s="36">
        <v>0.45245398773006135</v>
      </c>
      <c r="BI51" s="36">
        <v>0.47804878048780486</v>
      </c>
      <c r="BJ51" s="36">
        <v>0.5</v>
      </c>
      <c r="BK51" s="36">
        <v>0.48106060606060608</v>
      </c>
      <c r="BL51" s="36">
        <v>0.49395509499136442</v>
      </c>
      <c r="BM51" s="36">
        <v>0.4887459807073955</v>
      </c>
      <c r="BN51" s="36">
        <v>0.49040139616055844</v>
      </c>
      <c r="BO51" s="36">
        <v>0.45639534883720928</v>
      </c>
      <c r="BP51" s="36">
        <v>0.47919876733436056</v>
      </c>
      <c r="BQ51" s="36">
        <v>0.50819672131147542</v>
      </c>
      <c r="BR51" s="36">
        <v>0.54927302100161546</v>
      </c>
      <c r="BS51" s="36">
        <v>0.47306397306397308</v>
      </c>
      <c r="BT51" s="36">
        <v>0.51546391752577314</v>
      </c>
      <c r="BU51" s="36">
        <v>0.50233281493001558</v>
      </c>
      <c r="BV51" s="36">
        <v>0.50518518518518518</v>
      </c>
      <c r="BW51" s="36">
        <v>0.50733137829912023</v>
      </c>
      <c r="BX51" s="36">
        <v>0.55007052186177718</v>
      </c>
      <c r="BY51" s="36"/>
      <c r="BZ51" s="31"/>
      <c r="CA51" s="37"/>
      <c r="CB51" s="37"/>
      <c r="CC51" s="37"/>
      <c r="CD51" s="37"/>
      <c r="CE51" s="37"/>
      <c r="CF51" s="37"/>
      <c r="CG51" s="37"/>
      <c r="CH51" s="37"/>
      <c r="CI51" s="37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</row>
    <row r="52" spans="18:133" x14ac:dyDescent="0.25">
      <c r="R52" s="34"/>
      <c r="S52" s="30"/>
      <c r="T52" s="30"/>
      <c r="U52" s="31" t="s">
        <v>51</v>
      </c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36"/>
      <c r="AH52" s="36"/>
      <c r="AI52" s="36"/>
      <c r="AJ52" s="53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>
        <v>0.35714285714285715</v>
      </c>
      <c r="BJ52" s="36">
        <v>0.38</v>
      </c>
      <c r="BK52" s="36">
        <v>0.37096774193548387</v>
      </c>
      <c r="BL52" s="36">
        <v>0.4264705882352941</v>
      </c>
      <c r="BM52" s="36">
        <v>0.32558139534883723</v>
      </c>
      <c r="BN52" s="36">
        <v>0.39285714285714285</v>
      </c>
      <c r="BO52" s="36">
        <v>0.48275862068965519</v>
      </c>
      <c r="BP52" s="36">
        <v>0.36231884057971014</v>
      </c>
      <c r="BQ52" s="36">
        <v>0.41509433962264153</v>
      </c>
      <c r="BR52" s="36">
        <v>0.29508196721311475</v>
      </c>
      <c r="BS52" s="36">
        <v>0.42857142857142855</v>
      </c>
      <c r="BT52" s="36">
        <v>0.515625</v>
      </c>
      <c r="BU52" s="36">
        <v>0.42028985507246375</v>
      </c>
      <c r="BV52" s="36">
        <v>0.53658536585365857</v>
      </c>
      <c r="BW52" s="36">
        <v>0.57692307692307687</v>
      </c>
      <c r="BX52" s="36">
        <v>0.45283018867924529</v>
      </c>
      <c r="BY52" s="36"/>
      <c r="BZ52" s="31"/>
      <c r="CA52" s="37"/>
      <c r="CB52" s="37"/>
      <c r="CC52" s="37"/>
      <c r="CD52" s="37"/>
      <c r="CE52" s="37"/>
      <c r="CF52" s="37"/>
      <c r="CG52" s="37"/>
      <c r="CH52" s="37"/>
      <c r="CI52" s="37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</row>
    <row r="53" spans="18:133" x14ac:dyDescent="0.25">
      <c r="R53" s="34"/>
      <c r="S53" s="30"/>
      <c r="T53" s="30"/>
      <c r="U53" s="31" t="s">
        <v>4</v>
      </c>
      <c r="V53" s="53"/>
      <c r="W53" s="53"/>
      <c r="X53" s="53"/>
      <c r="Y53" s="53"/>
      <c r="Z53" s="53"/>
      <c r="AA53" s="53">
        <v>0.47</v>
      </c>
      <c r="AB53" s="53">
        <v>0.43</v>
      </c>
      <c r="AC53" s="53">
        <v>0.46</v>
      </c>
      <c r="AD53" s="53">
        <v>0.47</v>
      </c>
      <c r="AE53" s="53">
        <v>0.49</v>
      </c>
      <c r="AF53" s="53">
        <v>0.46</v>
      </c>
      <c r="AG53" s="36">
        <v>0.52631578947368418</v>
      </c>
      <c r="AH53" s="36">
        <v>0.47017543859649125</v>
      </c>
      <c r="AI53" s="36">
        <v>0.5266903914590747</v>
      </c>
      <c r="AJ53" s="53">
        <v>0.47297297297297297</v>
      </c>
      <c r="AK53" s="36">
        <v>0.47435897435897434</v>
      </c>
      <c r="AL53" s="36">
        <v>0.43137254901960786</v>
      </c>
      <c r="AM53" s="36">
        <v>0.41403508771929826</v>
      </c>
      <c r="AN53" s="36">
        <v>0.44585987261146498</v>
      </c>
      <c r="AO53" s="36">
        <v>0.45421245421245421</v>
      </c>
      <c r="AP53" s="36">
        <v>0.45454545454545453</v>
      </c>
      <c r="AQ53" s="36">
        <v>0.43535620052770446</v>
      </c>
      <c r="AR53" s="36">
        <v>0.44067796610169491</v>
      </c>
      <c r="AS53" s="36">
        <v>0.43153526970954359</v>
      </c>
      <c r="AT53" s="36">
        <v>0.49819494584837543</v>
      </c>
      <c r="AU53" s="36">
        <v>0.51320754716981132</v>
      </c>
      <c r="AV53" s="36">
        <v>0.46274509803921571</v>
      </c>
      <c r="AW53" s="36">
        <v>0.39086294416243655</v>
      </c>
      <c r="AX53" s="36">
        <v>0.40416666666666667</v>
      </c>
      <c r="AY53" s="36">
        <v>0.38113207547169814</v>
      </c>
      <c r="AZ53" s="36">
        <v>0.42105263157894735</v>
      </c>
      <c r="BA53" s="36">
        <v>0.39556962025316456</v>
      </c>
      <c r="BB53" s="36">
        <v>0.42948717948717946</v>
      </c>
      <c r="BC53" s="36">
        <v>0.4462809917355372</v>
      </c>
      <c r="BD53" s="36">
        <v>0.41379310344827586</v>
      </c>
      <c r="BE53" s="36">
        <v>0.43648208469055377</v>
      </c>
      <c r="BF53" s="36">
        <v>0.41116751269035534</v>
      </c>
      <c r="BG53" s="36">
        <v>0.39718309859154932</v>
      </c>
      <c r="BH53" s="36">
        <v>0.38826815642458101</v>
      </c>
      <c r="BI53" s="36">
        <v>0.43437500000000001</v>
      </c>
      <c r="BJ53" s="36">
        <v>0.45</v>
      </c>
      <c r="BK53" s="36">
        <v>0.41833810888252149</v>
      </c>
      <c r="BL53" s="36">
        <v>0.44985673352435529</v>
      </c>
      <c r="BM53" s="36">
        <v>0.43661971830985913</v>
      </c>
      <c r="BN53" s="36">
        <v>0.44983818770226536</v>
      </c>
      <c r="BO53" s="36">
        <v>0.48501362397820164</v>
      </c>
      <c r="BP53" s="36">
        <v>0.51479289940828399</v>
      </c>
      <c r="BQ53" s="36">
        <v>0.48367952522255192</v>
      </c>
      <c r="BR53" s="36">
        <v>0.46036585365853661</v>
      </c>
      <c r="BS53" s="36">
        <v>0.52040816326530615</v>
      </c>
      <c r="BT53" s="36">
        <v>0.48632218844984804</v>
      </c>
      <c r="BU53" s="36">
        <v>0.5220588235294118</v>
      </c>
      <c r="BV53" s="36">
        <v>0.47810218978102192</v>
      </c>
      <c r="BW53" s="36">
        <v>0.52296819787985871</v>
      </c>
      <c r="BX53" s="36">
        <v>0.52941176470588236</v>
      </c>
      <c r="BY53" s="36"/>
      <c r="BZ53" s="31"/>
      <c r="CA53" s="37"/>
      <c r="CB53" s="37"/>
      <c r="CC53" s="37"/>
      <c r="CD53" s="37"/>
      <c r="CE53" s="37"/>
      <c r="CF53" s="37"/>
      <c r="CG53" s="37"/>
      <c r="CH53" s="37"/>
      <c r="CI53" s="37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</row>
    <row r="54" spans="18:133" x14ac:dyDescent="0.25">
      <c r="R54" s="34"/>
      <c r="S54" s="30"/>
      <c r="T54" s="30"/>
      <c r="U54" s="31" t="s">
        <v>61</v>
      </c>
      <c r="V54" s="53"/>
      <c r="W54" s="53"/>
      <c r="X54" s="53"/>
      <c r="Y54" s="53"/>
      <c r="Z54" s="53"/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36">
        <v>0</v>
      </c>
      <c r="AH54" s="36">
        <v>0.27</v>
      </c>
      <c r="AI54" s="36">
        <v>0.21</v>
      </c>
      <c r="AJ54" s="53">
        <v>0.23604060913705585</v>
      </c>
      <c r="AK54" s="36">
        <v>0.22519083969465647</v>
      </c>
      <c r="AL54" s="36">
        <v>0.24489795918367346</v>
      </c>
      <c r="AM54" s="36">
        <v>0.27515723270440251</v>
      </c>
      <c r="AN54" s="36">
        <v>0.1853997682502897</v>
      </c>
      <c r="AO54" s="36">
        <v>0.18362573099415205</v>
      </c>
      <c r="AP54" s="36">
        <v>0.30779220779220778</v>
      </c>
      <c r="AQ54" s="36">
        <v>0.51017811704834604</v>
      </c>
      <c r="AR54" s="36">
        <v>0.49017038007863695</v>
      </c>
      <c r="AS54" s="36">
        <v>0.50436953807740326</v>
      </c>
      <c r="AT54" s="36"/>
      <c r="AU54" s="36"/>
      <c r="AV54" s="36"/>
      <c r="AW54" s="36"/>
      <c r="AX54" s="36"/>
      <c r="AY54" s="36"/>
      <c r="AZ54" s="36"/>
      <c r="BA54" s="36"/>
      <c r="BB54" s="36">
        <v>0.25</v>
      </c>
      <c r="BC54" s="36">
        <v>0.5714285714285714</v>
      </c>
      <c r="BD54" s="36">
        <v>0.625</v>
      </c>
      <c r="BE54" s="36">
        <v>0.5</v>
      </c>
      <c r="BF54" s="36">
        <v>0.4</v>
      </c>
      <c r="BG54" s="36">
        <v>0.23529411764705882</v>
      </c>
      <c r="BH54" s="36">
        <v>0.32</v>
      </c>
      <c r="BI54" s="36">
        <v>0.53191489361702127</v>
      </c>
      <c r="BJ54" s="36">
        <v>0.43</v>
      </c>
      <c r="BK54" s="36">
        <v>0.66666666666666663</v>
      </c>
      <c r="BL54" s="36">
        <v>0.5</v>
      </c>
      <c r="BM54" s="36">
        <v>0.63636363636363635</v>
      </c>
      <c r="BN54" s="36">
        <v>0.4</v>
      </c>
      <c r="BO54" s="36">
        <v>0.41176470588235292</v>
      </c>
      <c r="BP54" s="36">
        <v>0.59090909090909094</v>
      </c>
      <c r="BQ54" s="36">
        <v>0.53846153846153844</v>
      </c>
      <c r="BR54" s="36">
        <v>0.5</v>
      </c>
      <c r="BS54" s="36">
        <v>0.4375</v>
      </c>
      <c r="BT54" s="36">
        <v>0.41666666666666669</v>
      </c>
      <c r="BU54" s="36">
        <v>0.45454545454545453</v>
      </c>
      <c r="BV54" s="36">
        <v>0.6</v>
      </c>
      <c r="BW54" s="36">
        <v>0.22222222222222221</v>
      </c>
      <c r="BX54" s="36">
        <v>0.35714285714285715</v>
      </c>
      <c r="BY54" s="36"/>
      <c r="BZ54" s="31"/>
      <c r="CA54" s="37"/>
      <c r="CB54" s="37"/>
      <c r="CC54" s="37"/>
      <c r="CD54" s="37"/>
      <c r="CE54" s="37"/>
      <c r="CF54" s="37"/>
      <c r="CG54" s="37"/>
      <c r="CH54" s="37"/>
      <c r="CI54" s="37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</row>
    <row r="55" spans="18:133" x14ac:dyDescent="0.25">
      <c r="R55" s="34"/>
      <c r="S55" s="30"/>
      <c r="T55" s="30"/>
      <c r="U55" s="31" t="s">
        <v>38</v>
      </c>
      <c r="V55" s="53"/>
      <c r="W55" s="53"/>
      <c r="X55" s="53"/>
      <c r="Y55" s="53"/>
      <c r="Z55" s="53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1"/>
      <c r="AL55" s="31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>
        <v>1</v>
      </c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1"/>
      <c r="CA55" s="37"/>
      <c r="CB55" s="37"/>
      <c r="CC55" s="37"/>
      <c r="CD55" s="37"/>
      <c r="CE55" s="37"/>
      <c r="CF55" s="37"/>
      <c r="CG55" s="37"/>
      <c r="CH55" s="37"/>
      <c r="CI55" s="37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</row>
    <row r="56" spans="18:133" x14ac:dyDescent="0.25">
      <c r="R56" s="34"/>
      <c r="S56" s="30"/>
      <c r="T56" s="30"/>
      <c r="U56" s="31" t="s">
        <v>3</v>
      </c>
      <c r="V56" s="53"/>
      <c r="W56" s="53"/>
      <c r="X56" s="53"/>
      <c r="Y56" s="53"/>
      <c r="Z56" s="53"/>
      <c r="AA56" s="53">
        <v>0.39</v>
      </c>
      <c r="AB56" s="53">
        <v>0.28999999999999998</v>
      </c>
      <c r="AC56" s="53">
        <v>0.35</v>
      </c>
      <c r="AD56" s="53">
        <v>0.36</v>
      </c>
      <c r="AE56" s="53">
        <v>0.43</v>
      </c>
      <c r="AF56" s="53">
        <v>0.32</v>
      </c>
      <c r="AG56" s="36">
        <v>0.51515151515151514</v>
      </c>
      <c r="AH56" s="36">
        <v>0.359375</v>
      </c>
      <c r="AI56" s="36">
        <v>0.39344262295081966</v>
      </c>
      <c r="AJ56" s="53">
        <v>0.36363636363636365</v>
      </c>
      <c r="AK56" s="36">
        <v>0.46153846153846156</v>
      </c>
      <c r="AL56" s="36">
        <v>0.49180327868852458</v>
      </c>
      <c r="AM56" s="36">
        <v>0.46875</v>
      </c>
      <c r="AN56" s="36">
        <v>0.375</v>
      </c>
      <c r="AO56" s="36">
        <v>0.42666666666666669</v>
      </c>
      <c r="AP56" s="36">
        <v>0.375</v>
      </c>
      <c r="AQ56" s="36">
        <v>0.43283582089552236</v>
      </c>
      <c r="AR56" s="36">
        <v>0.4</v>
      </c>
      <c r="AS56" s="36">
        <v>0.35087719298245612</v>
      </c>
      <c r="AT56" s="36">
        <v>0.42028985507246375</v>
      </c>
      <c r="AU56" s="36">
        <v>0.35384615384615387</v>
      </c>
      <c r="AV56" s="36">
        <v>0.34920634920634919</v>
      </c>
      <c r="AW56" s="36">
        <v>0.33333333333333331</v>
      </c>
      <c r="AX56" s="36">
        <v>0.29729729729729731</v>
      </c>
      <c r="AY56" s="36">
        <v>0.32758620689655171</v>
      </c>
      <c r="AZ56" s="36">
        <v>0.41818181818181815</v>
      </c>
      <c r="BA56" s="36">
        <v>0.36231884057971014</v>
      </c>
      <c r="BB56" s="36">
        <v>0.36764705882352944</v>
      </c>
      <c r="BC56" s="36">
        <v>0.39743589743589741</v>
      </c>
      <c r="BD56" s="36">
        <v>0.28358208955223879</v>
      </c>
      <c r="BE56" s="36">
        <v>0.23880597014925373</v>
      </c>
      <c r="BF56" s="36">
        <v>0.33766233766233766</v>
      </c>
      <c r="BG56" s="36">
        <v>0.31428571428571428</v>
      </c>
      <c r="BH56" s="36">
        <v>0.2711864406779661</v>
      </c>
      <c r="BI56" s="36">
        <v>0.36065573770491804</v>
      </c>
      <c r="BJ56" s="36">
        <v>0.31</v>
      </c>
      <c r="BK56" s="36">
        <v>0.34848484848484851</v>
      </c>
      <c r="BL56" s="36">
        <v>0.38709677419354838</v>
      </c>
      <c r="BM56" s="36">
        <v>0.41428571428571431</v>
      </c>
      <c r="BN56" s="36">
        <v>0.32258064516129031</v>
      </c>
      <c r="BO56" s="36">
        <v>0.35</v>
      </c>
      <c r="BP56" s="36">
        <v>0.42857142857142855</v>
      </c>
      <c r="BQ56" s="36">
        <v>0.35897435897435898</v>
      </c>
      <c r="BR56" s="36">
        <v>0.40625</v>
      </c>
      <c r="BS56" s="36">
        <v>0.34782608695652173</v>
      </c>
      <c r="BT56" s="36">
        <v>0.40845070422535212</v>
      </c>
      <c r="BU56" s="36">
        <v>0.43661971830985913</v>
      </c>
      <c r="BV56" s="36">
        <v>0.37704918032786883</v>
      </c>
      <c r="BW56" s="36">
        <v>0.37662337662337664</v>
      </c>
      <c r="BX56" s="36">
        <v>0.30434782608695654</v>
      </c>
      <c r="BY56" s="36"/>
      <c r="BZ56" s="35"/>
      <c r="CA56" s="40"/>
      <c r="CB56" s="40"/>
      <c r="CC56" s="40"/>
      <c r="CD56" s="37"/>
      <c r="CE56" s="37"/>
      <c r="CF56" s="37"/>
      <c r="CG56" s="37"/>
      <c r="CH56" s="37"/>
      <c r="CI56" s="37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</row>
    <row r="57" spans="18:133" x14ac:dyDescent="0.25">
      <c r="R57" s="34"/>
      <c r="S57" s="30"/>
      <c r="T57" s="30"/>
      <c r="U57" s="31" t="s">
        <v>2</v>
      </c>
      <c r="V57" s="53"/>
      <c r="W57" s="53"/>
      <c r="X57" s="53"/>
      <c r="Y57" s="53"/>
      <c r="Z57" s="53"/>
      <c r="AA57" s="53">
        <v>0.57999999999999996</v>
      </c>
      <c r="AB57" s="53">
        <v>0.51</v>
      </c>
      <c r="AC57" s="53">
        <v>0.52</v>
      </c>
      <c r="AD57" s="53">
        <v>0.54</v>
      </c>
      <c r="AE57" s="53">
        <v>0.47</v>
      </c>
      <c r="AF57" s="53">
        <v>0.5</v>
      </c>
      <c r="AG57" s="36">
        <v>0.50757575757575757</v>
      </c>
      <c r="AH57" s="36">
        <v>0.48314606741573035</v>
      </c>
      <c r="AI57" s="36">
        <v>0.4606741573033708</v>
      </c>
      <c r="AJ57" s="36">
        <v>0.5161290322580645</v>
      </c>
      <c r="AK57" s="36">
        <v>0.46448087431693991</v>
      </c>
      <c r="AL57" s="36">
        <v>0.4567901234567901</v>
      </c>
      <c r="AM57" s="36">
        <v>0.41221374045801529</v>
      </c>
      <c r="AN57" s="36">
        <v>0.48765432098765432</v>
      </c>
      <c r="AO57" s="36">
        <v>0.52027027027027029</v>
      </c>
      <c r="AP57" s="36">
        <v>0.50322580645161286</v>
      </c>
      <c r="AQ57" s="36">
        <v>0.50757575757575757</v>
      </c>
      <c r="AR57" s="36">
        <v>0.55045871559633031</v>
      </c>
      <c r="AS57" s="36">
        <v>0.48672566371681414</v>
      </c>
      <c r="AT57" s="36">
        <v>0.57462686567164178</v>
      </c>
      <c r="AU57" s="36">
        <v>0.53271028037383172</v>
      </c>
      <c r="AV57" s="36">
        <v>0.47014925373134331</v>
      </c>
      <c r="AW57" s="36">
        <v>0.40170940170940173</v>
      </c>
      <c r="AX57" s="36">
        <v>0.5</v>
      </c>
      <c r="AY57" s="36">
        <v>0.47747747747747749</v>
      </c>
      <c r="AZ57" s="36">
        <v>0.51327433628318586</v>
      </c>
      <c r="BA57" s="36">
        <v>0.46296296296296297</v>
      </c>
      <c r="BB57" s="36">
        <v>0.44067796610169491</v>
      </c>
      <c r="BC57" s="36">
        <v>0.47252747252747251</v>
      </c>
      <c r="BD57" s="36">
        <v>0.43269230769230771</v>
      </c>
      <c r="BE57" s="36">
        <v>0.37373737373737376</v>
      </c>
      <c r="BF57" s="36">
        <v>0.37254901960784315</v>
      </c>
      <c r="BG57" s="36">
        <v>0.52542372881355937</v>
      </c>
      <c r="BH57" s="36">
        <v>0.48148148148148145</v>
      </c>
      <c r="BI57" s="36">
        <v>0.54285714285714282</v>
      </c>
      <c r="BJ57" s="36">
        <v>0.55000000000000004</v>
      </c>
      <c r="BK57" s="36">
        <v>0.4</v>
      </c>
      <c r="BL57" s="36">
        <v>0.50505050505050508</v>
      </c>
      <c r="BM57" s="36">
        <v>0.40625</v>
      </c>
      <c r="BN57" s="36">
        <v>0.5</v>
      </c>
      <c r="BO57" s="36">
        <v>0.4336283185840708</v>
      </c>
      <c r="BP57" s="36">
        <v>0.48039215686274511</v>
      </c>
      <c r="BQ57" s="36">
        <v>0.45161290322580644</v>
      </c>
      <c r="BR57" s="36">
        <v>0.42424242424242425</v>
      </c>
      <c r="BS57" s="36">
        <v>0.39473684210526316</v>
      </c>
      <c r="BT57" s="36">
        <v>0.5</v>
      </c>
      <c r="BU57" s="36">
        <v>0.5161290322580645</v>
      </c>
      <c r="BV57" s="36">
        <v>0.5</v>
      </c>
      <c r="BW57" s="36">
        <v>0.42990654205607476</v>
      </c>
      <c r="BX57" s="36">
        <v>0.50427350427350426</v>
      </c>
      <c r="BY57" s="31"/>
      <c r="BZ57" s="36"/>
      <c r="CA57" s="41"/>
      <c r="CB57" s="41"/>
      <c r="CC57" s="41"/>
      <c r="CD57" s="41"/>
      <c r="CE57" s="41"/>
      <c r="CF57" s="37"/>
      <c r="CG57" s="37"/>
      <c r="CH57" s="37"/>
      <c r="CI57" s="37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</row>
    <row r="58" spans="18:133" x14ac:dyDescent="0.25">
      <c r="R58" s="34"/>
      <c r="S58" s="30"/>
      <c r="T58" s="30"/>
      <c r="U58" s="31" t="s">
        <v>0</v>
      </c>
      <c r="V58" s="53"/>
      <c r="W58" s="53"/>
      <c r="X58" s="53"/>
      <c r="Y58" s="53"/>
      <c r="Z58" s="53"/>
      <c r="AA58" s="53">
        <v>0.38</v>
      </c>
      <c r="AB58" s="53">
        <v>0.4</v>
      </c>
      <c r="AC58" s="53">
        <v>0.41</v>
      </c>
      <c r="AD58" s="53">
        <v>0.37</v>
      </c>
      <c r="AE58" s="53">
        <v>0.36</v>
      </c>
      <c r="AF58" s="53">
        <v>0.41</v>
      </c>
      <c r="AG58" s="36">
        <v>0.40799999999999997</v>
      </c>
      <c r="AH58" s="53">
        <v>0.39</v>
      </c>
      <c r="AI58" s="53">
        <v>0.41</v>
      </c>
      <c r="AJ58" s="36">
        <v>0.41095890410958902</v>
      </c>
      <c r="AK58" s="36">
        <v>0.41176470588235292</v>
      </c>
      <c r="AL58" s="36">
        <v>0.3927272727272727</v>
      </c>
      <c r="AM58" s="36">
        <v>0.43103448275862066</v>
      </c>
      <c r="AN58" s="36">
        <v>0.42229729729729731</v>
      </c>
      <c r="AO58" s="36">
        <v>0.38028169014084506</v>
      </c>
      <c r="AP58" s="36">
        <v>0.43231441048034935</v>
      </c>
      <c r="AQ58" s="36">
        <v>0.38626609442060084</v>
      </c>
      <c r="AR58" s="36">
        <v>0.43043478260869567</v>
      </c>
      <c r="AS58" s="36">
        <v>0.40585774058577406</v>
      </c>
      <c r="AT58" s="36">
        <v>0.379182156133829</v>
      </c>
      <c r="AU58" s="36">
        <v>0.39929328621908128</v>
      </c>
      <c r="AV58" s="36">
        <v>0.38157894736842107</v>
      </c>
      <c r="AW58" s="36">
        <v>0.3401639344262295</v>
      </c>
      <c r="AX58" s="36">
        <v>0.35471698113207545</v>
      </c>
      <c r="AY58" s="36">
        <v>0.37800687285223367</v>
      </c>
      <c r="AZ58" s="36">
        <v>0.29629629629629628</v>
      </c>
      <c r="BA58" s="36">
        <v>0.32173913043478258</v>
      </c>
      <c r="BB58" s="36">
        <v>0.31674208144796379</v>
      </c>
      <c r="BC58" s="36">
        <v>0.32890365448504982</v>
      </c>
      <c r="BD58" s="36">
        <v>0.31313131313131315</v>
      </c>
      <c r="BE58" s="36">
        <v>0.27857142857142858</v>
      </c>
      <c r="BF58" s="36">
        <v>0.29807692307692307</v>
      </c>
      <c r="BG58" s="36">
        <v>0.28979591836734692</v>
      </c>
      <c r="BH58" s="36">
        <v>0.31707317073170732</v>
      </c>
      <c r="BI58" s="36">
        <v>0.29431438127090304</v>
      </c>
      <c r="BJ58" s="36">
        <v>0.34</v>
      </c>
      <c r="BK58" s="36">
        <v>0.30627306273062732</v>
      </c>
      <c r="BL58" s="36">
        <v>0.34082397003745318</v>
      </c>
      <c r="BM58" s="36">
        <v>0.30496453900709219</v>
      </c>
      <c r="BN58" s="36">
        <v>0.33920704845814981</v>
      </c>
      <c r="BO58" s="36">
        <v>0.31506849315068491</v>
      </c>
      <c r="BP58" s="36">
        <v>0.38245614035087722</v>
      </c>
      <c r="BQ58" s="36">
        <v>0.40143369175627241</v>
      </c>
      <c r="BR58" s="36">
        <v>0.3475177304964539</v>
      </c>
      <c r="BS58" s="36">
        <v>0.39175257731958762</v>
      </c>
      <c r="BT58" s="36">
        <v>0.43689320388349512</v>
      </c>
      <c r="BU58" s="36">
        <v>0.42934782608695654</v>
      </c>
      <c r="BV58" s="36">
        <v>0.43859649122807015</v>
      </c>
      <c r="BW58" s="36">
        <v>0.42296918767507002</v>
      </c>
      <c r="BX58" s="36">
        <v>0.4265129682997118</v>
      </c>
      <c r="BY58" s="31"/>
      <c r="BZ58" s="36"/>
      <c r="CA58" s="41"/>
      <c r="CB58" s="41"/>
      <c r="CC58" s="41"/>
      <c r="CD58" s="41"/>
      <c r="CE58" s="41"/>
      <c r="CF58" s="37"/>
      <c r="CG58" s="37"/>
      <c r="CH58" s="37"/>
      <c r="CI58" s="37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</row>
    <row r="59" spans="18:133" x14ac:dyDescent="0.25">
      <c r="R59" s="34"/>
      <c r="S59" s="30"/>
      <c r="T59" s="30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5"/>
      <c r="BZ59" s="36"/>
      <c r="CA59" s="41"/>
      <c r="CB59" s="41"/>
      <c r="CC59" s="41"/>
      <c r="CD59" s="41"/>
      <c r="CE59" s="41"/>
      <c r="CF59" s="37"/>
      <c r="CG59" s="37"/>
      <c r="CH59" s="37"/>
      <c r="CI59" s="37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</row>
    <row r="60" spans="18:133" x14ac:dyDescent="0.25">
      <c r="R60" s="34"/>
      <c r="S60" s="30"/>
      <c r="T60" s="30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6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6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6"/>
      <c r="BZ60" s="36"/>
      <c r="CA60" s="41"/>
      <c r="CB60" s="41"/>
      <c r="CC60" s="41"/>
      <c r="CD60" s="41"/>
      <c r="CE60" s="41"/>
      <c r="CF60" s="37"/>
      <c r="CG60" s="37"/>
      <c r="CH60" s="37"/>
      <c r="CI60" s="37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</row>
    <row r="61" spans="18:133" x14ac:dyDescent="0.25">
      <c r="R61" s="34"/>
      <c r="S61" s="30"/>
      <c r="T61" s="30"/>
      <c r="U61" s="31" t="s">
        <v>20</v>
      </c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6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6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6"/>
      <c r="BZ61" s="36"/>
      <c r="CA61" s="41"/>
      <c r="CB61" s="41"/>
      <c r="CC61" s="41"/>
      <c r="CD61" s="41"/>
      <c r="CE61" s="41"/>
      <c r="CF61" s="37"/>
      <c r="CG61" s="37"/>
      <c r="CH61" s="37"/>
      <c r="CI61" s="37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</row>
    <row r="62" spans="18:133" x14ac:dyDescent="0.25">
      <c r="R62" s="34"/>
      <c r="S62" s="30"/>
      <c r="T62" s="30"/>
      <c r="U62" s="31"/>
      <c r="V62" s="35">
        <v>43101</v>
      </c>
      <c r="W62" s="35">
        <v>43132</v>
      </c>
      <c r="X62" s="35">
        <v>43160</v>
      </c>
      <c r="Y62" s="35">
        <v>43191</v>
      </c>
      <c r="Z62" s="35">
        <v>43221</v>
      </c>
      <c r="AA62" s="35">
        <v>43252</v>
      </c>
      <c r="AB62" s="35">
        <v>43282</v>
      </c>
      <c r="AC62" s="35">
        <v>43313</v>
      </c>
      <c r="AD62" s="35">
        <v>43344</v>
      </c>
      <c r="AE62" s="35">
        <v>43374</v>
      </c>
      <c r="AF62" s="35">
        <v>43405</v>
      </c>
      <c r="AG62" s="35">
        <v>43435</v>
      </c>
      <c r="AH62" s="35">
        <v>43466</v>
      </c>
      <c r="AI62" s="35">
        <v>43497</v>
      </c>
      <c r="AJ62" s="35">
        <v>43525</v>
      </c>
      <c r="AK62" s="35">
        <v>43556</v>
      </c>
      <c r="AL62" s="35">
        <v>43586</v>
      </c>
      <c r="AM62" s="35">
        <v>43617</v>
      </c>
      <c r="AN62" s="35">
        <v>43647</v>
      </c>
      <c r="AO62" s="35">
        <v>43678</v>
      </c>
      <c r="AP62" s="35">
        <v>43709</v>
      </c>
      <c r="AQ62" s="35">
        <v>43739</v>
      </c>
      <c r="AR62" s="35">
        <v>43770</v>
      </c>
      <c r="AS62" s="35">
        <v>43800</v>
      </c>
      <c r="AT62" s="35">
        <v>43831</v>
      </c>
      <c r="AU62" s="35">
        <v>43862</v>
      </c>
      <c r="AV62" s="35">
        <v>43891</v>
      </c>
      <c r="AW62" s="35">
        <v>43922</v>
      </c>
      <c r="AX62" s="35">
        <v>43952</v>
      </c>
      <c r="AY62" s="35">
        <v>43983</v>
      </c>
      <c r="AZ62" s="35">
        <v>44013</v>
      </c>
      <c r="BA62" s="35">
        <v>44227</v>
      </c>
      <c r="BB62" s="35">
        <v>44228</v>
      </c>
      <c r="BC62" s="35">
        <v>44256</v>
      </c>
      <c r="BD62" s="35">
        <v>44287</v>
      </c>
      <c r="BE62" s="35">
        <v>44317</v>
      </c>
      <c r="BF62" s="35">
        <v>44348</v>
      </c>
      <c r="BG62" s="35">
        <v>44378</v>
      </c>
      <c r="BH62" s="35">
        <v>44409</v>
      </c>
      <c r="BI62" s="35">
        <v>44440</v>
      </c>
      <c r="BJ62" s="35">
        <v>44470</v>
      </c>
      <c r="BK62" s="35">
        <v>44501</v>
      </c>
      <c r="BL62" s="35">
        <v>44531</v>
      </c>
      <c r="BM62" s="35">
        <v>44562</v>
      </c>
      <c r="BN62" s="35">
        <v>44593</v>
      </c>
      <c r="BO62" s="35">
        <v>44621</v>
      </c>
      <c r="BP62" s="35">
        <v>44652</v>
      </c>
      <c r="BQ62" s="35">
        <v>44682</v>
      </c>
      <c r="BR62" s="35">
        <v>44713</v>
      </c>
      <c r="BS62" s="35">
        <v>44743</v>
      </c>
      <c r="BT62" s="35">
        <v>44774</v>
      </c>
      <c r="BU62" s="35">
        <v>44805</v>
      </c>
      <c r="BV62" s="35">
        <v>44835</v>
      </c>
      <c r="BW62" s="35">
        <v>44866</v>
      </c>
      <c r="BX62" s="35">
        <v>44896</v>
      </c>
      <c r="BY62" s="36"/>
      <c r="BZ62" s="36"/>
      <c r="CA62" s="41"/>
      <c r="CB62" s="41"/>
      <c r="CC62" s="41"/>
      <c r="CD62" s="41"/>
      <c r="CE62" s="41"/>
      <c r="CF62" s="37"/>
      <c r="CG62" s="37"/>
      <c r="CH62" s="37"/>
      <c r="CI62" s="37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</row>
    <row r="63" spans="18:133" x14ac:dyDescent="0.25">
      <c r="R63" s="34"/>
      <c r="S63" s="30"/>
      <c r="T63" s="30"/>
      <c r="U63" s="31" t="s">
        <v>12</v>
      </c>
      <c r="V63" s="53"/>
      <c r="W63" s="53"/>
      <c r="X63" s="53"/>
      <c r="Y63" s="53"/>
      <c r="Z63" s="53"/>
      <c r="AA63" s="53">
        <v>0.39</v>
      </c>
      <c r="AB63" s="53">
        <v>0.39</v>
      </c>
      <c r="AC63" s="53">
        <v>0.42</v>
      </c>
      <c r="AD63" s="53">
        <v>0.37</v>
      </c>
      <c r="AE63" s="53">
        <v>0.42</v>
      </c>
      <c r="AF63" s="53">
        <v>0.42</v>
      </c>
      <c r="AG63" s="36">
        <v>0.37980769230769229</v>
      </c>
      <c r="AH63" s="36">
        <v>0.42369477911646586</v>
      </c>
      <c r="AI63" s="36">
        <v>0.40740740740740738</v>
      </c>
      <c r="AJ63" s="53">
        <v>0.37344398340248963</v>
      </c>
      <c r="AK63" s="36">
        <v>0.36909871244635195</v>
      </c>
      <c r="AL63" s="36">
        <v>0.37259615384615385</v>
      </c>
      <c r="AM63" s="36">
        <v>0.35849056603773582</v>
      </c>
      <c r="AN63" s="36">
        <v>0.34589800443458979</v>
      </c>
      <c r="AO63" s="36">
        <v>0.39524838012958963</v>
      </c>
      <c r="AP63" s="36">
        <v>0.43230403800475059</v>
      </c>
      <c r="AQ63" s="36">
        <v>0.38193018480492813</v>
      </c>
      <c r="AR63" s="36">
        <v>0.41145833333333331</v>
      </c>
      <c r="AS63" s="36">
        <v>0.40860215053763443</v>
      </c>
      <c r="AT63" s="36">
        <v>0.40852130325814534</v>
      </c>
      <c r="AU63" s="36">
        <v>0.34653465346534651</v>
      </c>
      <c r="AV63" s="36">
        <v>0.38802083333333331</v>
      </c>
      <c r="AW63" s="36">
        <v>0.31092436974789917</v>
      </c>
      <c r="AX63" s="36">
        <v>0.38624338624338622</v>
      </c>
      <c r="AY63" s="36">
        <v>0.38853503184713378</v>
      </c>
      <c r="AZ63" s="36">
        <v>0.40758293838862558</v>
      </c>
      <c r="BA63" s="36">
        <v>0.46774193548387094</v>
      </c>
      <c r="BB63" s="36">
        <v>0.45226130653266333</v>
      </c>
      <c r="BC63" s="36">
        <v>0.39941690962099125</v>
      </c>
      <c r="BD63" s="36">
        <v>0.4437367303609342</v>
      </c>
      <c r="BE63" s="36">
        <v>0.47555555555555556</v>
      </c>
      <c r="BF63" s="36">
        <v>0.46120689655172414</v>
      </c>
      <c r="BG63" s="36">
        <v>0.45259938837920488</v>
      </c>
      <c r="BH63" s="36">
        <v>0.45016077170418006</v>
      </c>
      <c r="BI63" s="36">
        <v>0.40090090090090091</v>
      </c>
      <c r="BJ63" s="36">
        <v>0.43</v>
      </c>
      <c r="BK63" s="36">
        <v>0.40229885057471265</v>
      </c>
      <c r="BL63" s="36">
        <v>0.39534883720930231</v>
      </c>
      <c r="BM63" s="36">
        <v>0.36756756756756759</v>
      </c>
      <c r="BN63" s="36">
        <v>0.38461538461538464</v>
      </c>
      <c r="BO63" s="36">
        <v>0.39479392624728848</v>
      </c>
      <c r="BP63" s="36">
        <v>0.44110854503464203</v>
      </c>
      <c r="BQ63" s="36">
        <v>0.42990654205607476</v>
      </c>
      <c r="BR63" s="36">
        <v>0.46808510638297873</v>
      </c>
      <c r="BS63" s="36">
        <v>0.48189415041782729</v>
      </c>
      <c r="BT63" s="36">
        <v>0.52072538860103623</v>
      </c>
      <c r="BU63" s="36">
        <v>0.50872817955112215</v>
      </c>
      <c r="BV63" s="36">
        <v>0.51449275362318836</v>
      </c>
      <c r="BW63" s="36">
        <v>0.47229551451187335</v>
      </c>
      <c r="BX63" s="36">
        <v>0.46701846965699206</v>
      </c>
      <c r="BY63" s="36"/>
      <c r="BZ63" s="36"/>
      <c r="CA63" s="41"/>
      <c r="CB63" s="41"/>
      <c r="CC63" s="41"/>
      <c r="CD63" s="41"/>
      <c r="CE63" s="41"/>
      <c r="CF63" s="37"/>
      <c r="CG63" s="37"/>
      <c r="CH63" s="37"/>
      <c r="CI63" s="37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</row>
    <row r="64" spans="18:133" x14ac:dyDescent="0.25">
      <c r="R64" s="34"/>
      <c r="S64" s="30"/>
      <c r="T64" s="30"/>
      <c r="U64" s="31" t="s">
        <v>9</v>
      </c>
      <c r="V64" s="53"/>
      <c r="W64" s="53"/>
      <c r="X64" s="53"/>
      <c r="Y64" s="53"/>
      <c r="Z64" s="53"/>
      <c r="AA64" s="53">
        <v>0.43</v>
      </c>
      <c r="AB64" s="53">
        <v>0.43</v>
      </c>
      <c r="AC64" s="53">
        <v>0.39</v>
      </c>
      <c r="AD64" s="53">
        <v>0.42</v>
      </c>
      <c r="AE64" s="53">
        <v>0.43</v>
      </c>
      <c r="AF64" s="53">
        <v>0.41</v>
      </c>
      <c r="AG64" s="36">
        <v>0.46153846153846156</v>
      </c>
      <c r="AH64" s="36">
        <v>0.4255874673629243</v>
      </c>
      <c r="AI64" s="36">
        <v>0.44585987261146498</v>
      </c>
      <c r="AJ64" s="53">
        <v>0.41791044776119401</v>
      </c>
      <c r="AK64" s="36">
        <v>0.42985074626865671</v>
      </c>
      <c r="AL64" s="36">
        <v>0.4459016393442623</v>
      </c>
      <c r="AM64" s="36">
        <v>0.41637010676156583</v>
      </c>
      <c r="AN64" s="36">
        <v>0.44981412639405205</v>
      </c>
      <c r="AO64" s="36">
        <v>0.49310344827586206</v>
      </c>
      <c r="AP64" s="36">
        <v>0.43798449612403101</v>
      </c>
      <c r="AQ64" s="36">
        <v>0.45868945868945871</v>
      </c>
      <c r="AR64" s="36">
        <v>0.48709677419354841</v>
      </c>
      <c r="AS64" s="36">
        <v>0.50257731958762886</v>
      </c>
      <c r="AT64" s="36">
        <v>0.49122807017543857</v>
      </c>
      <c r="AU64" s="36">
        <v>0.52403846153846156</v>
      </c>
      <c r="AV64" s="36">
        <v>0.46153846153846156</v>
      </c>
      <c r="AW64" s="36">
        <v>0.46575342465753422</v>
      </c>
      <c r="AX64" s="36">
        <v>0.53086419753086422</v>
      </c>
      <c r="AY64" s="36">
        <v>0.49242424242424243</v>
      </c>
      <c r="AZ64" s="36">
        <v>0.52141057934508817</v>
      </c>
      <c r="BA64" s="36">
        <v>0.50452488687782804</v>
      </c>
      <c r="BB64" s="36">
        <v>0.5393013100436681</v>
      </c>
      <c r="BC64" s="36">
        <v>0.52222222222222225</v>
      </c>
      <c r="BD64" s="36">
        <v>0.52765957446808509</v>
      </c>
      <c r="BE64" s="36">
        <v>0.52903225806451615</v>
      </c>
      <c r="BF64" s="36">
        <v>0.54867256637168138</v>
      </c>
      <c r="BG64" s="36">
        <v>0.5424107142857143</v>
      </c>
      <c r="BH64" s="36">
        <v>0.5714285714285714</v>
      </c>
      <c r="BI64" s="36">
        <v>0.55249999999999999</v>
      </c>
      <c r="BJ64" s="36">
        <v>0.56000000000000005</v>
      </c>
      <c r="BK64" s="36">
        <v>0.57868020304568524</v>
      </c>
      <c r="BL64" s="36">
        <v>0.54853273137697522</v>
      </c>
      <c r="BM64" s="36">
        <v>0.5557894736842105</v>
      </c>
      <c r="BN64" s="36">
        <v>0.50881612090680106</v>
      </c>
      <c r="BO64" s="36">
        <v>0.51583710407239824</v>
      </c>
      <c r="BP64" s="36">
        <v>0.54157303370786514</v>
      </c>
      <c r="BQ64" s="36">
        <v>0.56276150627615062</v>
      </c>
      <c r="BR64" s="36">
        <v>0.57111111111111112</v>
      </c>
      <c r="BS64" s="36">
        <v>0.53827160493827164</v>
      </c>
      <c r="BT64" s="36">
        <v>0.58438818565400841</v>
      </c>
      <c r="BU64" s="36">
        <v>0.60689655172413792</v>
      </c>
      <c r="BV64" s="36">
        <v>0.5915178571428571</v>
      </c>
      <c r="BW64" s="36">
        <v>0.58194774346793354</v>
      </c>
      <c r="BX64" s="36">
        <v>0.58013544018058694</v>
      </c>
      <c r="BY64" s="36"/>
      <c r="BZ64" s="36"/>
      <c r="CA64" s="41"/>
      <c r="CB64" s="41"/>
      <c r="CC64" s="41"/>
      <c r="CD64" s="41"/>
      <c r="CE64" s="41"/>
      <c r="CF64" s="37"/>
      <c r="CG64" s="37"/>
      <c r="CH64" s="37"/>
      <c r="CI64" s="37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</row>
    <row r="65" spans="18:133" x14ac:dyDescent="0.25">
      <c r="R65" s="34"/>
      <c r="S65" s="30"/>
      <c r="T65" s="30"/>
      <c r="U65" s="31" t="s">
        <v>11</v>
      </c>
      <c r="V65" s="53"/>
      <c r="W65" s="53"/>
      <c r="X65" s="53"/>
      <c r="Y65" s="53"/>
      <c r="Z65" s="53"/>
      <c r="AA65" s="53">
        <v>0.28000000000000003</v>
      </c>
      <c r="AB65" s="53">
        <v>0.26</v>
      </c>
      <c r="AC65" s="53">
        <v>0.3</v>
      </c>
      <c r="AD65" s="53">
        <v>0.28000000000000003</v>
      </c>
      <c r="AE65" s="53">
        <v>0.28000000000000003</v>
      </c>
      <c r="AF65" s="53">
        <v>0.32</v>
      </c>
      <c r="AG65" s="36">
        <v>0.28879310344827586</v>
      </c>
      <c r="AH65" s="36">
        <v>0.25773195876288657</v>
      </c>
      <c r="AI65" s="36">
        <v>0.2932330827067669</v>
      </c>
      <c r="AJ65" s="53">
        <v>0.29581993569131831</v>
      </c>
      <c r="AK65" s="36">
        <v>0.27007299270072993</v>
      </c>
      <c r="AL65" s="36">
        <v>0.29457364341085274</v>
      </c>
      <c r="AM65" s="36">
        <v>0.29596412556053814</v>
      </c>
      <c r="AN65" s="36">
        <v>0.25847457627118642</v>
      </c>
      <c r="AO65" s="36">
        <v>0.30131004366812225</v>
      </c>
      <c r="AP65" s="36">
        <v>0.27659574468085107</v>
      </c>
      <c r="AQ65" s="36">
        <v>0.30252100840336132</v>
      </c>
      <c r="AR65" s="36">
        <v>0.35810810810810811</v>
      </c>
      <c r="AS65" s="36">
        <v>0.3125</v>
      </c>
      <c r="AT65" s="36">
        <v>0.28125</v>
      </c>
      <c r="AU65" s="36">
        <v>0.25</v>
      </c>
      <c r="AV65" s="36">
        <v>0.35483870967741937</v>
      </c>
      <c r="AW65" s="36">
        <v>0.375</v>
      </c>
      <c r="AX65" s="36">
        <v>0.25</v>
      </c>
      <c r="AY65" s="36">
        <v>0.625</v>
      </c>
      <c r="AZ65" s="36">
        <v>0.375</v>
      </c>
      <c r="BA65" s="36">
        <v>1</v>
      </c>
      <c r="BB65" s="36">
        <v>0.5</v>
      </c>
      <c r="BC65" s="36">
        <v>1</v>
      </c>
      <c r="BD65" s="36">
        <v>0.5</v>
      </c>
      <c r="BE65" s="36">
        <v>1</v>
      </c>
      <c r="BF65" s="36">
        <v>0.3</v>
      </c>
      <c r="BG65" s="36">
        <v>0.31818181818181818</v>
      </c>
      <c r="BH65" s="36">
        <v>0.45454545454545453</v>
      </c>
      <c r="BI65" s="36">
        <v>0.59259259259259256</v>
      </c>
      <c r="BJ65" s="36">
        <v>0.34</v>
      </c>
      <c r="BK65" s="36">
        <v>0.36</v>
      </c>
      <c r="BL65" s="36">
        <v>0.29268292682926828</v>
      </c>
      <c r="BM65" s="36">
        <v>0.22535211267605634</v>
      </c>
      <c r="BN65" s="36">
        <v>0.17910447761194029</v>
      </c>
      <c r="BO65" s="36">
        <v>0.27142857142857141</v>
      </c>
      <c r="BP65" s="36">
        <v>0.27419354838709675</v>
      </c>
      <c r="BQ65" s="36">
        <v>0.31707317073170732</v>
      </c>
      <c r="BR65" s="36">
        <v>0.36923076923076925</v>
      </c>
      <c r="BS65" s="36">
        <v>0.35849056603773582</v>
      </c>
      <c r="BT65" s="36">
        <v>0.39</v>
      </c>
      <c r="BU65" s="36">
        <v>0.40594059405940597</v>
      </c>
      <c r="BV65" s="36">
        <v>0.44578313253012047</v>
      </c>
      <c r="BW65" s="36">
        <v>0.44594594594594594</v>
      </c>
      <c r="BX65" s="36">
        <v>0.39726027397260272</v>
      </c>
      <c r="BY65" s="36"/>
      <c r="BZ65" s="36"/>
      <c r="CA65" s="41"/>
      <c r="CB65" s="41"/>
      <c r="CC65" s="41"/>
      <c r="CD65" s="41"/>
      <c r="CE65" s="41"/>
      <c r="CF65" s="37"/>
      <c r="CG65" s="37"/>
      <c r="CH65" s="37"/>
      <c r="CI65" s="37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</row>
    <row r="66" spans="18:133" x14ac:dyDescent="0.25">
      <c r="R66" s="34"/>
      <c r="S66" s="30"/>
      <c r="T66" s="30"/>
      <c r="U66" s="31" t="s">
        <v>10</v>
      </c>
      <c r="V66" s="53"/>
      <c r="W66" s="53"/>
      <c r="X66" s="53"/>
      <c r="Y66" s="53"/>
      <c r="Z66" s="31"/>
      <c r="AA66" s="53">
        <v>0.38</v>
      </c>
      <c r="AB66" s="53">
        <v>0.32</v>
      </c>
      <c r="AC66" s="53">
        <v>0.28999999999999998</v>
      </c>
      <c r="AD66" s="53">
        <v>0.35</v>
      </c>
      <c r="AE66" s="53">
        <v>0.35</v>
      </c>
      <c r="AF66" s="53">
        <v>0.33</v>
      </c>
      <c r="AG66" s="36">
        <v>0.33707865168539325</v>
      </c>
      <c r="AH66" s="36">
        <v>0.34653465346534651</v>
      </c>
      <c r="AI66" s="36">
        <v>0.37</v>
      </c>
      <c r="AJ66" s="53">
        <v>0.31</v>
      </c>
      <c r="AK66" s="36">
        <v>0.33962264150943394</v>
      </c>
      <c r="AL66" s="36">
        <v>0.35772357723577236</v>
      </c>
      <c r="AM66" s="36">
        <v>0.30769230769230771</v>
      </c>
      <c r="AN66" s="36">
        <v>0.33027522935779818</v>
      </c>
      <c r="AO66" s="36">
        <v>0.28971962616822428</v>
      </c>
      <c r="AP66" s="36">
        <v>0.32038834951456313</v>
      </c>
      <c r="AQ66" s="36">
        <v>0.33057851239669422</v>
      </c>
      <c r="AR66" s="36">
        <v>0.32500000000000001</v>
      </c>
      <c r="AS66" s="36">
        <v>0.41747572815533979</v>
      </c>
      <c r="AT66" s="36">
        <v>0.34399999999999997</v>
      </c>
      <c r="AU66" s="36">
        <v>0.27472527472527475</v>
      </c>
      <c r="AV66" s="36">
        <v>0.28799999999999998</v>
      </c>
      <c r="AW66" s="36">
        <v>0.31325301204819278</v>
      </c>
      <c r="AX66" s="36">
        <v>0.23529411764705882</v>
      </c>
      <c r="AY66" s="36">
        <v>0.3546099290780142</v>
      </c>
      <c r="AZ66" s="36">
        <v>0.3</v>
      </c>
      <c r="BA66" s="36">
        <v>0.3</v>
      </c>
      <c r="BB66" s="36">
        <v>0.29807692307692307</v>
      </c>
      <c r="BC66" s="36">
        <v>0.33628318584070799</v>
      </c>
      <c r="BD66" s="36">
        <v>0.29059829059829062</v>
      </c>
      <c r="BE66" s="36">
        <v>0.40740740740740738</v>
      </c>
      <c r="BF66" s="36">
        <v>0.34188034188034189</v>
      </c>
      <c r="BG66" s="36">
        <v>0.359375</v>
      </c>
      <c r="BH66" s="36">
        <v>0.30434782608695654</v>
      </c>
      <c r="BI66" s="36">
        <v>0.38260869565217392</v>
      </c>
      <c r="BJ66" s="36">
        <v>0.41</v>
      </c>
      <c r="BK66" s="36">
        <v>0.36585365853658536</v>
      </c>
      <c r="BL66" s="36">
        <v>0.45384615384615384</v>
      </c>
      <c r="BM66" s="36">
        <v>0.44144144144144143</v>
      </c>
      <c r="BN66" s="36">
        <v>0.3364485981308411</v>
      </c>
      <c r="BO66" s="36">
        <v>0.40298507462686567</v>
      </c>
      <c r="BP66" s="36">
        <v>0.38181818181818183</v>
      </c>
      <c r="BQ66" s="36">
        <v>0.36507936507936506</v>
      </c>
      <c r="BR66" s="36">
        <v>0.42519685039370081</v>
      </c>
      <c r="BS66" s="36">
        <v>0.36283185840707965</v>
      </c>
      <c r="BT66" s="36">
        <v>0.40799999999999997</v>
      </c>
      <c r="BU66" s="36">
        <v>0.42465753424657532</v>
      </c>
      <c r="BV66" s="36">
        <v>0.45714285714285713</v>
      </c>
      <c r="BW66" s="36">
        <v>0.40869565217391307</v>
      </c>
      <c r="BX66" s="36">
        <v>0.38333333333333336</v>
      </c>
      <c r="BY66" s="36"/>
      <c r="BZ66" s="36"/>
      <c r="CA66" s="41"/>
      <c r="CB66" s="41"/>
      <c r="CC66" s="41"/>
      <c r="CD66" s="41"/>
      <c r="CE66" s="41"/>
      <c r="CF66" s="37"/>
      <c r="CG66" s="37"/>
      <c r="CH66" s="37"/>
      <c r="CI66" s="37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</row>
    <row r="67" spans="18:133" x14ac:dyDescent="0.25">
      <c r="R67" s="34"/>
      <c r="S67" s="30"/>
      <c r="T67" s="30"/>
      <c r="U67" s="31" t="s">
        <v>8</v>
      </c>
      <c r="V67" s="53"/>
      <c r="W67" s="53"/>
      <c r="X67" s="53"/>
      <c r="Y67" s="53"/>
      <c r="Z67" s="53"/>
      <c r="AA67" s="53">
        <v>0.31</v>
      </c>
      <c r="AB67" s="53">
        <v>0.33</v>
      </c>
      <c r="AC67" s="53">
        <v>0.34</v>
      </c>
      <c r="AD67" s="53">
        <v>0.3</v>
      </c>
      <c r="AE67" s="53">
        <v>0.31</v>
      </c>
      <c r="AF67" s="53">
        <v>0.31</v>
      </c>
      <c r="AG67" s="36">
        <v>0.33509234828496043</v>
      </c>
      <c r="AH67" s="36">
        <v>0.33410138248847926</v>
      </c>
      <c r="AI67" s="36">
        <v>0.3203125</v>
      </c>
      <c r="AJ67" s="53">
        <v>0.31216931216931215</v>
      </c>
      <c r="AK67" s="36">
        <v>0.33498759305210918</v>
      </c>
      <c r="AL67" s="36">
        <v>0.34682080924855491</v>
      </c>
      <c r="AM67" s="36">
        <v>0.39660056657223797</v>
      </c>
      <c r="AN67" s="36">
        <v>0.38260869565217392</v>
      </c>
      <c r="AO67" s="36">
        <v>0.33956386292834889</v>
      </c>
      <c r="AP67" s="36">
        <v>0.37546468401486988</v>
      </c>
      <c r="AQ67" s="36">
        <v>0.35082872928176795</v>
      </c>
      <c r="AR67" s="36">
        <v>0.33600000000000002</v>
      </c>
      <c r="AS67" s="36">
        <v>0.33231707317073172</v>
      </c>
      <c r="AT67" s="36">
        <v>0.34219269102990035</v>
      </c>
      <c r="AU67" s="36">
        <v>0.336231884057971</v>
      </c>
      <c r="AV67" s="36">
        <v>0.33757961783439489</v>
      </c>
      <c r="AW67" s="36">
        <v>0.28467153284671531</v>
      </c>
      <c r="AX67" s="36">
        <v>0.32270916334661354</v>
      </c>
      <c r="AY67" s="36">
        <v>0.36727272727272725</v>
      </c>
      <c r="AZ67" s="36">
        <v>0.33439490445859871</v>
      </c>
      <c r="BA67" s="36">
        <v>0.31528662420382164</v>
      </c>
      <c r="BB67" s="36">
        <v>0.38194444444444442</v>
      </c>
      <c r="BC67" s="36">
        <v>0.33680555555555558</v>
      </c>
      <c r="BD67" s="36">
        <v>0.29666666666666669</v>
      </c>
      <c r="BE67" s="36">
        <v>0.37049180327868853</v>
      </c>
      <c r="BF67" s="36">
        <v>0.3048780487804878</v>
      </c>
      <c r="BG67" s="36">
        <v>0.37394957983193278</v>
      </c>
      <c r="BH67" s="36">
        <v>0.37419354838709679</v>
      </c>
      <c r="BI67" s="36">
        <v>0.32550335570469796</v>
      </c>
      <c r="BJ67" s="36">
        <v>0.42</v>
      </c>
      <c r="BK67" s="36">
        <v>0.39473684210526316</v>
      </c>
      <c r="BL67" s="36">
        <v>0</v>
      </c>
      <c r="BM67" s="36">
        <v>0.40140845070422537</v>
      </c>
      <c r="BN67" s="36">
        <v>0.38955823293172692</v>
      </c>
      <c r="BO67" s="36">
        <v>0.33788395904436858</v>
      </c>
      <c r="BP67" s="36">
        <v>0.39923954372623577</v>
      </c>
      <c r="BQ67" s="36">
        <v>0.37627118644067797</v>
      </c>
      <c r="BR67" s="36">
        <v>0.35632183908045978</v>
      </c>
      <c r="BS67" s="36">
        <v>0.36</v>
      </c>
      <c r="BT67" s="36">
        <v>0.38500000000000001</v>
      </c>
      <c r="BU67" s="36">
        <v>0.40890688259109309</v>
      </c>
      <c r="BV67" s="36">
        <v>0.3728813559322034</v>
      </c>
      <c r="BW67" s="36">
        <v>0.35254237288135593</v>
      </c>
      <c r="BX67" s="36">
        <v>0.34146341463414637</v>
      </c>
      <c r="BY67" s="36"/>
      <c r="BZ67" s="36"/>
      <c r="CA67" s="41"/>
      <c r="CB67" s="41"/>
      <c r="CC67" s="41"/>
      <c r="CD67" s="41"/>
      <c r="CE67" s="41"/>
      <c r="CF67" s="37"/>
      <c r="CG67" s="37"/>
      <c r="CH67" s="37"/>
      <c r="CI67" s="37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</row>
    <row r="68" spans="18:133" x14ac:dyDescent="0.25">
      <c r="R68" s="34"/>
      <c r="S68" s="30"/>
      <c r="T68" s="30"/>
      <c r="U68" s="31" t="s">
        <v>7</v>
      </c>
      <c r="V68" s="53"/>
      <c r="W68" s="53"/>
      <c r="X68" s="53"/>
      <c r="Y68" s="53"/>
      <c r="Z68" s="53"/>
      <c r="AA68" s="53">
        <v>0.41</v>
      </c>
      <c r="AB68" s="53">
        <v>0.54</v>
      </c>
      <c r="AC68" s="53">
        <v>0.45</v>
      </c>
      <c r="AD68" s="53">
        <v>0.38</v>
      </c>
      <c r="AE68" s="53">
        <v>0.48</v>
      </c>
      <c r="AF68" s="53">
        <v>0.25</v>
      </c>
      <c r="AG68" s="36">
        <v>0.36231884057971014</v>
      </c>
      <c r="AH68" s="36">
        <v>0.33333333333333331</v>
      </c>
      <c r="AI68" s="36">
        <v>0.28048780487804881</v>
      </c>
      <c r="AJ68" s="53">
        <v>0.29599999999999999</v>
      </c>
      <c r="AK68" s="36">
        <v>0.27586206896551724</v>
      </c>
      <c r="AL68" s="36">
        <v>0.29487179487179488</v>
      </c>
      <c r="AM68" s="36">
        <v>0.24324324324324326</v>
      </c>
      <c r="AN68" s="36">
        <v>0.27272727272727271</v>
      </c>
      <c r="AO68" s="36">
        <v>0.5</v>
      </c>
      <c r="AP68" s="36">
        <v>0.27272727272727271</v>
      </c>
      <c r="AQ68" s="36">
        <v>0.25</v>
      </c>
      <c r="AR68" s="36">
        <v>0.66666666666666663</v>
      </c>
      <c r="AS68" s="36">
        <v>0.5</v>
      </c>
      <c r="AT68" s="36">
        <v>0.13333333333333333</v>
      </c>
      <c r="AU68" s="36">
        <v>0.13333333333333333</v>
      </c>
      <c r="AV68" s="36">
        <v>0.25</v>
      </c>
      <c r="AW68" s="36">
        <v>0.33333333333333331</v>
      </c>
      <c r="AX68" s="36">
        <v>0.375</v>
      </c>
      <c r="AY68" s="36">
        <v>0.3125</v>
      </c>
      <c r="AZ68" s="36">
        <v>0.42857142857142855</v>
      </c>
      <c r="BA68" s="36">
        <v>0.66666666666666663</v>
      </c>
      <c r="BB68" s="36">
        <v>1</v>
      </c>
      <c r="BC68" s="36">
        <v>1</v>
      </c>
      <c r="BD68" s="36">
        <v>0.33333333333333331</v>
      </c>
      <c r="BE68" s="36">
        <v>0</v>
      </c>
      <c r="BF68" s="36">
        <v>0</v>
      </c>
      <c r="BG68" s="36">
        <v>0.5</v>
      </c>
      <c r="BH68" s="36">
        <v>1</v>
      </c>
      <c r="BI68" s="36">
        <v>0</v>
      </c>
      <c r="BJ68" s="36">
        <v>0</v>
      </c>
      <c r="BK68" s="36"/>
      <c r="BL68" s="36">
        <v>0.40851063829787232</v>
      </c>
      <c r="BM68" s="36"/>
      <c r="BN68" s="36">
        <v>1</v>
      </c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41"/>
      <c r="CB68" s="41"/>
      <c r="CC68" s="41"/>
      <c r="CD68" s="41"/>
      <c r="CE68" s="41"/>
      <c r="CF68" s="37"/>
      <c r="CG68" s="37"/>
      <c r="CH68" s="37"/>
      <c r="CI68" s="37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</row>
    <row r="69" spans="18:133" x14ac:dyDescent="0.25">
      <c r="R69" s="34"/>
      <c r="S69" s="30"/>
      <c r="T69" s="30"/>
      <c r="U69" s="31" t="s">
        <v>6</v>
      </c>
      <c r="V69" s="53"/>
      <c r="W69" s="53"/>
      <c r="X69" s="53"/>
      <c r="Y69" s="53"/>
      <c r="Z69" s="53"/>
      <c r="AA69" s="53">
        <v>0.35</v>
      </c>
      <c r="AB69" s="53">
        <v>0.38</v>
      </c>
      <c r="AC69" s="53">
        <v>0.26</v>
      </c>
      <c r="AD69" s="53">
        <v>0.3</v>
      </c>
      <c r="AE69" s="53">
        <v>0.26</v>
      </c>
      <c r="AF69" s="53">
        <v>0.25</v>
      </c>
      <c r="AG69" s="36">
        <v>0.42528735632183906</v>
      </c>
      <c r="AH69" s="36">
        <v>0.3135593220338983</v>
      </c>
      <c r="AI69" s="36">
        <v>0.25210084033613445</v>
      </c>
      <c r="AJ69" s="53">
        <v>0.22807017543859648</v>
      </c>
      <c r="AK69" s="36">
        <v>0.25688073394495414</v>
      </c>
      <c r="AL69" s="36">
        <v>0.21897810218978103</v>
      </c>
      <c r="AM69" s="36">
        <v>0.24786324786324787</v>
      </c>
      <c r="AN69" s="36">
        <v>0.20535714285714285</v>
      </c>
      <c r="AO69" s="36">
        <v>0.18461538461538463</v>
      </c>
      <c r="AP69" s="36">
        <v>0.21904761904761905</v>
      </c>
      <c r="AQ69" s="36">
        <v>0.23178807947019867</v>
      </c>
      <c r="AR69" s="36">
        <v>0.26666666666666666</v>
      </c>
      <c r="AS69" s="36">
        <v>0.34426229508196721</v>
      </c>
      <c r="AT69" s="36">
        <v>0.27586206896551724</v>
      </c>
      <c r="AU69" s="36">
        <v>0.2734375</v>
      </c>
      <c r="AV69" s="36">
        <v>0.21212121212121213</v>
      </c>
      <c r="AW69" s="36">
        <v>0.29896907216494845</v>
      </c>
      <c r="AX69" s="36">
        <v>0.32631578947368423</v>
      </c>
      <c r="AY69" s="36">
        <v>0.22950819672131148</v>
      </c>
      <c r="AZ69" s="36">
        <v>0.234375</v>
      </c>
      <c r="BA69" s="36">
        <v>0.28155339805825241</v>
      </c>
      <c r="BB69" s="36">
        <v>0.26446280991735538</v>
      </c>
      <c r="BC69" s="36">
        <v>0.34265734265734266</v>
      </c>
      <c r="BD69" s="36">
        <v>0.31034482758620691</v>
      </c>
      <c r="BE69" s="36">
        <v>0.3984375</v>
      </c>
      <c r="BF69" s="36">
        <v>0.36690647482014388</v>
      </c>
      <c r="BG69" s="36">
        <v>0.33050847457627119</v>
      </c>
      <c r="BH69" s="36">
        <v>0.39694656488549618</v>
      </c>
      <c r="BI69" s="36">
        <v>0.38135593220338981</v>
      </c>
      <c r="BJ69" s="36">
        <v>0.37</v>
      </c>
      <c r="BK69" s="36">
        <v>0.34745762711864409</v>
      </c>
      <c r="BL69" s="36">
        <v>0.35664335664335667</v>
      </c>
      <c r="BM69" s="36">
        <v>0.28776978417266186</v>
      </c>
      <c r="BN69" s="36">
        <v>0.36065573770491804</v>
      </c>
      <c r="BO69" s="36">
        <v>0.40517241379310343</v>
      </c>
      <c r="BP69" s="36">
        <v>0.38095238095238093</v>
      </c>
      <c r="BQ69" s="36">
        <v>0.42537313432835822</v>
      </c>
      <c r="BR69" s="36">
        <v>0.37037037037037035</v>
      </c>
      <c r="BS69" s="36">
        <v>0.30303030303030304</v>
      </c>
      <c r="BT69" s="36">
        <v>0.29166666666666669</v>
      </c>
      <c r="BU69" s="36">
        <v>0.28000000000000003</v>
      </c>
      <c r="BV69" s="36">
        <v>0.36567164179104478</v>
      </c>
      <c r="BW69" s="36">
        <v>0.34399999999999997</v>
      </c>
      <c r="BX69" s="36">
        <v>0.36</v>
      </c>
      <c r="BY69" s="36"/>
      <c r="BZ69" s="36"/>
      <c r="CA69" s="41"/>
      <c r="CB69" s="41"/>
      <c r="CC69" s="41"/>
      <c r="CD69" s="41"/>
      <c r="CE69" s="41"/>
      <c r="CF69" s="37"/>
      <c r="CG69" s="37"/>
      <c r="CH69" s="37"/>
      <c r="CI69" s="37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</row>
    <row r="70" spans="18:133" x14ac:dyDescent="0.25">
      <c r="R70" s="34"/>
      <c r="S70" s="30"/>
      <c r="T70" s="30"/>
      <c r="U70" s="31" t="s">
        <v>5</v>
      </c>
      <c r="V70" s="53"/>
      <c r="W70" s="53"/>
      <c r="X70" s="53"/>
      <c r="Y70" s="53"/>
      <c r="Z70" s="53"/>
      <c r="AA70" s="53">
        <v>0.47</v>
      </c>
      <c r="AB70" s="53">
        <v>0.43</v>
      </c>
      <c r="AC70" s="53">
        <v>0.43</v>
      </c>
      <c r="AD70" s="53">
        <v>0.44</v>
      </c>
      <c r="AE70" s="53">
        <v>0.44</v>
      </c>
      <c r="AF70" s="53">
        <v>0.41</v>
      </c>
      <c r="AG70" s="36">
        <v>0.47019867549668876</v>
      </c>
      <c r="AH70" s="36">
        <v>0.43128964059196617</v>
      </c>
      <c r="AI70" s="36">
        <v>0.43416370106761565</v>
      </c>
      <c r="AJ70" s="53">
        <v>0.44333333333333336</v>
      </c>
      <c r="AK70" s="36">
        <v>0.42889137737961924</v>
      </c>
      <c r="AL70" s="36">
        <v>0.43208430913348944</v>
      </c>
      <c r="AM70" s="36">
        <v>0.42162162162162165</v>
      </c>
      <c r="AN70" s="36">
        <v>0.44129032258064516</v>
      </c>
      <c r="AO70" s="36">
        <v>0.41903719912472648</v>
      </c>
      <c r="AP70" s="36">
        <v>0.41813602015113349</v>
      </c>
      <c r="AQ70" s="36">
        <v>0.4452405322415558</v>
      </c>
      <c r="AR70" s="36">
        <v>0.44763092269326682</v>
      </c>
      <c r="AS70" s="36">
        <v>0.42621145374449337</v>
      </c>
      <c r="AT70" s="36">
        <v>0.43407707910750509</v>
      </c>
      <c r="AU70" s="36">
        <v>0.44555555555555554</v>
      </c>
      <c r="AV70" s="36">
        <v>0.4251207729468599</v>
      </c>
      <c r="AW70" s="36">
        <v>0.4281150159744409</v>
      </c>
      <c r="AX70" s="36">
        <v>0.41723666210670313</v>
      </c>
      <c r="AY70" s="36">
        <v>0.43160377358490565</v>
      </c>
      <c r="AZ70" s="36">
        <v>0.41507024265644954</v>
      </c>
      <c r="BA70" s="36">
        <v>0.42117647058823532</v>
      </c>
      <c r="BB70" s="36">
        <v>0.4142692750287687</v>
      </c>
      <c r="BC70" s="36">
        <v>0.40991902834008098</v>
      </c>
      <c r="BD70" s="36">
        <v>0.41853360488798369</v>
      </c>
      <c r="BE70" s="36">
        <v>0.41107184923439338</v>
      </c>
      <c r="BF70" s="36">
        <v>0.41675617615467242</v>
      </c>
      <c r="BG70" s="36">
        <v>0.41647597254004576</v>
      </c>
      <c r="BH70" s="36">
        <v>0.42070484581497797</v>
      </c>
      <c r="BI70" s="36">
        <v>0.43937708565072303</v>
      </c>
      <c r="BJ70" s="36">
        <v>0.43</v>
      </c>
      <c r="BK70" s="36">
        <v>0.44790547798066593</v>
      </c>
      <c r="BL70" s="36">
        <v>0.44081172491544535</v>
      </c>
      <c r="BM70" s="36">
        <v>0.41533864541832671</v>
      </c>
      <c r="BN70" s="36">
        <v>0.40634920634920635</v>
      </c>
      <c r="BO70" s="36">
        <v>0.42304147465437786</v>
      </c>
      <c r="BP70" s="36">
        <v>0.45158102766798419</v>
      </c>
      <c r="BQ70" s="36">
        <v>0.44799176107106076</v>
      </c>
      <c r="BR70" s="36">
        <v>0.46499477533960293</v>
      </c>
      <c r="BS70" s="36">
        <v>0.4095022624434389</v>
      </c>
      <c r="BT70" s="36">
        <v>0.46895273401297499</v>
      </c>
      <c r="BU70" s="36">
        <v>0.41036269430051814</v>
      </c>
      <c r="BV70" s="36">
        <v>0.4398230088495575</v>
      </c>
      <c r="BW70" s="36">
        <v>0.41903019213174747</v>
      </c>
      <c r="BX70" s="36">
        <v>0.44293478260869568</v>
      </c>
      <c r="BY70" s="36"/>
      <c r="BZ70" s="36"/>
      <c r="CA70" s="41"/>
      <c r="CB70" s="41"/>
      <c r="CC70" s="41"/>
      <c r="CD70" s="41"/>
      <c r="CE70" s="41"/>
      <c r="CF70" s="37"/>
      <c r="CG70" s="37"/>
      <c r="CH70" s="37"/>
      <c r="CI70" s="37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</row>
    <row r="71" spans="18:133" x14ac:dyDescent="0.25">
      <c r="R71" s="34"/>
      <c r="S71" s="30"/>
      <c r="T71" s="30"/>
      <c r="U71" s="31" t="s">
        <v>51</v>
      </c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36"/>
      <c r="AH71" s="36"/>
      <c r="AI71" s="36"/>
      <c r="AJ71" s="53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>
        <v>0.4838709677419355</v>
      </c>
      <c r="BJ71" s="36">
        <v>0.47</v>
      </c>
      <c r="BK71" s="36">
        <v>0.38709677419354838</v>
      </c>
      <c r="BL71" s="36">
        <v>0.44117647058823528</v>
      </c>
      <c r="BM71" s="36">
        <v>0.34482758620689657</v>
      </c>
      <c r="BN71" s="36">
        <v>0.44329896907216493</v>
      </c>
      <c r="BO71" s="36">
        <v>0.47191011235955055</v>
      </c>
      <c r="BP71" s="36">
        <v>0.39423076923076922</v>
      </c>
      <c r="BQ71" s="36">
        <v>0.39393939393939392</v>
      </c>
      <c r="BR71" s="36">
        <v>0.35051546391752575</v>
      </c>
      <c r="BS71" s="36">
        <v>0.4044943820224719</v>
      </c>
      <c r="BT71" s="36">
        <v>0.43</v>
      </c>
      <c r="BU71" s="36">
        <v>0.38554216867469882</v>
      </c>
      <c r="BV71" s="36">
        <v>0.44827586206896552</v>
      </c>
      <c r="BW71" s="36">
        <v>0.52325581395348841</v>
      </c>
      <c r="BX71" s="36">
        <v>0.39285714285714285</v>
      </c>
      <c r="BY71" s="36"/>
      <c r="BZ71" s="31"/>
      <c r="CA71" s="37"/>
      <c r="CB71" s="37"/>
      <c r="CC71" s="37"/>
      <c r="CD71" s="37"/>
      <c r="CE71" s="37"/>
      <c r="CF71" s="37"/>
      <c r="CG71" s="37"/>
      <c r="CH71" s="37"/>
      <c r="CI71" s="37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</row>
    <row r="72" spans="18:133" x14ac:dyDescent="0.25">
      <c r="R72" s="34"/>
      <c r="S72" s="30"/>
      <c r="T72" s="30"/>
      <c r="U72" s="31" t="s">
        <v>4</v>
      </c>
      <c r="V72" s="53"/>
      <c r="W72" s="53"/>
      <c r="X72" s="53"/>
      <c r="Y72" s="53"/>
      <c r="Z72" s="53"/>
      <c r="AA72" s="53">
        <v>0.54</v>
      </c>
      <c r="AB72" s="53">
        <v>0.53</v>
      </c>
      <c r="AC72" s="53">
        <v>0.46</v>
      </c>
      <c r="AD72" s="53">
        <v>0.5</v>
      </c>
      <c r="AE72" s="53">
        <v>0.51</v>
      </c>
      <c r="AF72" s="53">
        <v>0.47</v>
      </c>
      <c r="AG72" s="36">
        <v>0.48255813953488375</v>
      </c>
      <c r="AH72" s="36">
        <v>0.47764705882352942</v>
      </c>
      <c r="AI72" s="36">
        <v>0.51</v>
      </c>
      <c r="AJ72" s="53">
        <v>0.46466809421841543</v>
      </c>
      <c r="AK72" s="36">
        <v>0.44210526315789472</v>
      </c>
      <c r="AL72" s="36">
        <v>0.45378151260504201</v>
      </c>
      <c r="AM72" s="36">
        <v>0.47152619589977218</v>
      </c>
      <c r="AN72" s="36">
        <v>0.4442105263157895</v>
      </c>
      <c r="AO72" s="36">
        <v>0.40238095238095239</v>
      </c>
      <c r="AP72" s="36">
        <v>0.38873994638069703</v>
      </c>
      <c r="AQ72" s="36">
        <v>0.4563758389261745</v>
      </c>
      <c r="AR72" s="36">
        <v>0.43778801843317972</v>
      </c>
      <c r="AS72" s="36">
        <v>0.46649484536082475</v>
      </c>
      <c r="AT72" s="36">
        <v>0.46666666666666667</v>
      </c>
      <c r="AU72" s="36">
        <v>0.44935064935064933</v>
      </c>
      <c r="AV72" s="36">
        <v>0.46239554317548748</v>
      </c>
      <c r="AW72" s="36">
        <v>0.44483985765124556</v>
      </c>
      <c r="AX72" s="36">
        <v>0.41017964071856289</v>
      </c>
      <c r="AY72" s="36">
        <v>0.44827586206896552</v>
      </c>
      <c r="AZ72" s="36">
        <v>0.43069306930693069</v>
      </c>
      <c r="BA72" s="36">
        <v>0.43165467625899279</v>
      </c>
      <c r="BB72" s="36">
        <v>0.43805309734513276</v>
      </c>
      <c r="BC72" s="36">
        <v>0.43346007604562736</v>
      </c>
      <c r="BD72" s="36">
        <v>0.39451476793248946</v>
      </c>
      <c r="BE72" s="36">
        <v>0.46300715990453462</v>
      </c>
      <c r="BF72" s="36">
        <v>0.45246478873239437</v>
      </c>
      <c r="BG72" s="36">
        <v>0.4171539961013645</v>
      </c>
      <c r="BH72" s="36">
        <v>0.42570281124497994</v>
      </c>
      <c r="BI72" s="36">
        <v>0.47807017543859648</v>
      </c>
      <c r="BJ72" s="36">
        <v>0.39</v>
      </c>
      <c r="BK72" s="36">
        <v>0.43274853801169588</v>
      </c>
      <c r="BL72" s="36">
        <v>0.46125461254612549</v>
      </c>
      <c r="BM72" s="36">
        <v>0.43025540275049118</v>
      </c>
      <c r="BN72" s="36">
        <v>0.39904988123515439</v>
      </c>
      <c r="BO72" s="36">
        <v>0.43302752293577984</v>
      </c>
      <c r="BP72" s="36">
        <v>0.41341991341991341</v>
      </c>
      <c r="BQ72" s="36">
        <v>0.4568627450980392</v>
      </c>
      <c r="BR72" s="36">
        <v>0.41596638655462187</v>
      </c>
      <c r="BS72" s="36">
        <v>0.41626794258373206</v>
      </c>
      <c r="BT72" s="36">
        <v>0.43217054263565891</v>
      </c>
      <c r="BU72" s="36">
        <v>0.45750000000000002</v>
      </c>
      <c r="BV72" s="36">
        <v>0.43825665859564167</v>
      </c>
      <c r="BW72" s="36">
        <v>0.44987775061124696</v>
      </c>
      <c r="BX72" s="36">
        <v>0.49765258215962443</v>
      </c>
      <c r="BY72" s="36"/>
      <c r="BZ72" s="31"/>
      <c r="CA72" s="37"/>
      <c r="CB72" s="37"/>
      <c r="CC72" s="37"/>
      <c r="CD72" s="37"/>
      <c r="CE72" s="37"/>
      <c r="CF72" s="37"/>
      <c r="CG72" s="37"/>
      <c r="CH72" s="37"/>
      <c r="CI72" s="37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</row>
    <row r="73" spans="18:133" x14ac:dyDescent="0.25">
      <c r="R73" s="34"/>
      <c r="S73" s="30"/>
      <c r="T73" s="30"/>
      <c r="U73" s="31" t="s">
        <v>61</v>
      </c>
      <c r="V73" s="53"/>
      <c r="W73" s="53"/>
      <c r="X73" s="53"/>
      <c r="Y73" s="53"/>
      <c r="Z73" s="53"/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36">
        <v>0</v>
      </c>
      <c r="AH73" s="36">
        <v>0.27</v>
      </c>
      <c r="AI73" s="36">
        <v>0.21</v>
      </c>
      <c r="AJ73" s="53">
        <v>0.23604060913705585</v>
      </c>
      <c r="AK73" s="36">
        <v>0.22519083969465647</v>
      </c>
      <c r="AL73" s="36">
        <v>0.24489795918367346</v>
      </c>
      <c r="AM73" s="36">
        <v>0.27515723270440251</v>
      </c>
      <c r="AN73" s="36">
        <v>0.1853997682502897</v>
      </c>
      <c r="AO73" s="36">
        <v>0.18362573099415205</v>
      </c>
      <c r="AP73" s="36">
        <v>0.30779220779220778</v>
      </c>
      <c r="AQ73" s="36">
        <v>0.51017811704834604</v>
      </c>
      <c r="AR73" s="36">
        <v>0.49017038007863695</v>
      </c>
      <c r="AS73" s="36">
        <v>0.50436953807740326</v>
      </c>
      <c r="AT73" s="36"/>
      <c r="AU73" s="36"/>
      <c r="AV73" s="36"/>
      <c r="AW73" s="36"/>
      <c r="AX73" s="36"/>
      <c r="AY73" s="36"/>
      <c r="AZ73" s="36"/>
      <c r="BA73" s="36"/>
      <c r="BB73" s="36">
        <v>0.75</v>
      </c>
      <c r="BC73" s="36">
        <v>0.6</v>
      </c>
      <c r="BD73" s="36">
        <v>0.36363636363636365</v>
      </c>
      <c r="BE73" s="36">
        <v>0.4</v>
      </c>
      <c r="BF73" s="36">
        <v>0.33333333333333331</v>
      </c>
      <c r="BG73" s="36">
        <v>0.39285714285714285</v>
      </c>
      <c r="BH73" s="36">
        <v>0.34285714285714286</v>
      </c>
      <c r="BI73" s="36">
        <v>0.40277777777777779</v>
      </c>
      <c r="BJ73" s="36">
        <v>0.36</v>
      </c>
      <c r="BK73" s="36">
        <v>0.45945945945945948</v>
      </c>
      <c r="BL73" s="36">
        <v>0.3888888888888889</v>
      </c>
      <c r="BM73" s="36">
        <v>0.58823529411764708</v>
      </c>
      <c r="BN73" s="36">
        <v>0.70833333333333337</v>
      </c>
      <c r="BO73" s="36">
        <v>0.4838709677419355</v>
      </c>
      <c r="BP73" s="36">
        <v>0.35714285714285715</v>
      </c>
      <c r="BQ73" s="36">
        <v>0.39130434782608697</v>
      </c>
      <c r="BR73" s="36">
        <v>0.44</v>
      </c>
      <c r="BS73" s="36">
        <v>0.25</v>
      </c>
      <c r="BT73" s="36">
        <v>0.19230769230769232</v>
      </c>
      <c r="BU73" s="36">
        <v>0.33333333333333331</v>
      </c>
      <c r="BV73" s="36">
        <v>0.16666666666666666</v>
      </c>
      <c r="BW73" s="36">
        <v>0.23076923076923078</v>
      </c>
      <c r="BX73" s="36">
        <v>0.24</v>
      </c>
      <c r="BY73" s="36"/>
      <c r="BZ73" s="35"/>
      <c r="CA73" s="40"/>
      <c r="CB73" s="40"/>
      <c r="CC73" s="40"/>
      <c r="CD73" s="37"/>
      <c r="CE73" s="37"/>
      <c r="CF73" s="37"/>
      <c r="CG73" s="37"/>
      <c r="CH73" s="37"/>
      <c r="CI73" s="37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</row>
    <row r="74" spans="18:133" x14ac:dyDescent="0.25">
      <c r="R74" s="34"/>
      <c r="S74" s="30"/>
      <c r="T74" s="30"/>
      <c r="U74" s="31" t="s">
        <v>38</v>
      </c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36"/>
      <c r="AH74" s="36"/>
      <c r="AI74" s="36"/>
      <c r="AJ74" s="36"/>
      <c r="AK74" s="31"/>
      <c r="AL74" s="31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>
        <v>0</v>
      </c>
      <c r="BN74" s="36"/>
      <c r="BO74" s="36"/>
      <c r="BP74" s="36"/>
      <c r="BQ74" s="36"/>
      <c r="BR74" s="36"/>
      <c r="BS74" s="36"/>
      <c r="BT74" s="36"/>
      <c r="BU74" s="36">
        <v>0</v>
      </c>
      <c r="BV74" s="36"/>
      <c r="BW74" s="36"/>
      <c r="BX74" s="36"/>
      <c r="BY74" s="31"/>
      <c r="BZ74" s="36"/>
      <c r="CA74" s="41"/>
      <c r="CB74" s="41"/>
      <c r="CC74" s="41"/>
      <c r="CD74" s="37"/>
      <c r="CE74" s="37"/>
      <c r="CF74" s="37"/>
      <c r="CG74" s="37"/>
      <c r="CH74" s="37"/>
      <c r="CI74" s="37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</row>
    <row r="75" spans="18:133" x14ac:dyDescent="0.25">
      <c r="R75" s="34"/>
      <c r="S75" s="30"/>
      <c r="T75" s="30"/>
      <c r="U75" s="31" t="s">
        <v>3</v>
      </c>
      <c r="V75" s="53"/>
      <c r="W75" s="53"/>
      <c r="X75" s="53"/>
      <c r="Y75" s="53"/>
      <c r="Z75" s="53"/>
      <c r="AA75" s="53">
        <v>0.37</v>
      </c>
      <c r="AB75" s="53">
        <v>0.36</v>
      </c>
      <c r="AC75" s="53">
        <v>0.36</v>
      </c>
      <c r="AD75" s="53">
        <v>0.32</v>
      </c>
      <c r="AE75" s="53">
        <v>0.38</v>
      </c>
      <c r="AF75" s="53">
        <v>0.4</v>
      </c>
      <c r="AG75" s="36">
        <v>0.38524590163934425</v>
      </c>
      <c r="AH75" s="36">
        <v>0.42105263157894735</v>
      </c>
      <c r="AI75" s="36">
        <v>0.42553191489361702</v>
      </c>
      <c r="AJ75" s="53">
        <v>0.43617021276595747</v>
      </c>
      <c r="AK75" s="36">
        <v>0.43119266055045874</v>
      </c>
      <c r="AL75" s="36">
        <v>0.42727272727272725</v>
      </c>
      <c r="AM75" s="36">
        <v>0.46551724137931033</v>
      </c>
      <c r="AN75" s="36">
        <v>0.47933884297520662</v>
      </c>
      <c r="AO75" s="36">
        <v>0.41121495327102803</v>
      </c>
      <c r="AP75" s="36">
        <v>0.42342342342342343</v>
      </c>
      <c r="AQ75" s="36">
        <v>0.45901639344262296</v>
      </c>
      <c r="AR75" s="36">
        <v>0.43157894736842106</v>
      </c>
      <c r="AS75" s="36">
        <v>0.43396226415094341</v>
      </c>
      <c r="AT75" s="36">
        <v>0.30701754385964913</v>
      </c>
      <c r="AU75" s="36">
        <v>0.4144144144144144</v>
      </c>
      <c r="AV75" s="36">
        <v>0.3611111111111111</v>
      </c>
      <c r="AW75" s="36">
        <v>0.42372881355932202</v>
      </c>
      <c r="AX75" s="36">
        <v>0.30666666666666664</v>
      </c>
      <c r="AY75" s="36">
        <v>0.3146067415730337</v>
      </c>
      <c r="AZ75" s="36">
        <v>0.40740740740740738</v>
      </c>
      <c r="BA75" s="36">
        <v>0.41322314049586778</v>
      </c>
      <c r="BB75" s="36">
        <v>0.39</v>
      </c>
      <c r="BC75" s="36">
        <v>0.38655462184873951</v>
      </c>
      <c r="BD75" s="36">
        <v>0.36507936507936506</v>
      </c>
      <c r="BE75" s="36">
        <v>0.36363636363636365</v>
      </c>
      <c r="BF75" s="36">
        <v>0.4453125</v>
      </c>
      <c r="BG75" s="36">
        <v>0.33673469387755101</v>
      </c>
      <c r="BH75" s="36">
        <v>0.375</v>
      </c>
      <c r="BI75" s="36">
        <v>0.37373737373737376</v>
      </c>
      <c r="BJ75" s="36">
        <v>0.32</v>
      </c>
      <c r="BK75" s="36">
        <v>0.38709677419354838</v>
      </c>
      <c r="BL75" s="36">
        <v>0.34782608695652173</v>
      </c>
      <c r="BM75" s="36">
        <v>0.41379310344827586</v>
      </c>
      <c r="BN75" s="36">
        <v>0.41836734693877553</v>
      </c>
      <c r="BO75" s="36">
        <v>0.32558139534883723</v>
      </c>
      <c r="BP75" s="36">
        <v>0.4148148148148148</v>
      </c>
      <c r="BQ75" s="36">
        <v>0.38759689922480622</v>
      </c>
      <c r="BR75" s="36">
        <v>0.45263157894736844</v>
      </c>
      <c r="BS75" s="36">
        <v>0.41249999999999998</v>
      </c>
      <c r="BT75" s="36">
        <v>0.4140625</v>
      </c>
      <c r="BU75" s="36">
        <v>0.44</v>
      </c>
      <c r="BV75" s="36">
        <v>0.51249999999999996</v>
      </c>
      <c r="BW75" s="36">
        <v>0.45454545454545453</v>
      </c>
      <c r="BX75" s="36">
        <v>0.45</v>
      </c>
      <c r="BY75" s="31"/>
      <c r="BZ75" s="36"/>
      <c r="CA75" s="41"/>
      <c r="CB75" s="41"/>
      <c r="CC75" s="41"/>
      <c r="CD75" s="37"/>
      <c r="CE75" s="37"/>
      <c r="CF75" s="37"/>
      <c r="CG75" s="37"/>
      <c r="CH75" s="37"/>
      <c r="CI75" s="37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</row>
    <row r="76" spans="18:133" x14ac:dyDescent="0.25">
      <c r="R76" s="34"/>
      <c r="S76" s="30"/>
      <c r="T76" s="30"/>
      <c r="U76" s="31" t="s">
        <v>2</v>
      </c>
      <c r="V76" s="53"/>
      <c r="W76" s="53"/>
      <c r="X76" s="53"/>
      <c r="Y76" s="53"/>
      <c r="Z76" s="53"/>
      <c r="AA76" s="53">
        <v>0.63</v>
      </c>
      <c r="AB76" s="53">
        <v>0.54</v>
      </c>
      <c r="AC76" s="53">
        <v>0.65</v>
      </c>
      <c r="AD76" s="53">
        <v>0.63</v>
      </c>
      <c r="AE76" s="53">
        <v>0.64</v>
      </c>
      <c r="AF76" s="53">
        <v>0.57999999999999996</v>
      </c>
      <c r="AG76" s="36">
        <v>0.56521739130434778</v>
      </c>
      <c r="AH76" s="36">
        <v>0.57714285714285718</v>
      </c>
      <c r="AI76" s="36">
        <v>0.53239436619718306</v>
      </c>
      <c r="AJ76" s="53">
        <v>0.56686046511627908</v>
      </c>
      <c r="AK76" s="36">
        <v>0.54123711340206182</v>
      </c>
      <c r="AL76" s="36">
        <v>0.53072625698324027</v>
      </c>
      <c r="AM76" s="36">
        <v>0.51724137931034486</v>
      </c>
      <c r="AN76" s="36">
        <v>0.48405797101449277</v>
      </c>
      <c r="AO76" s="36">
        <v>0.52027027027027029</v>
      </c>
      <c r="AP76" s="36">
        <v>0.49044585987261147</v>
      </c>
      <c r="AQ76" s="36">
        <v>0.57295373665480431</v>
      </c>
      <c r="AR76" s="36">
        <v>0.55188679245283023</v>
      </c>
      <c r="AS76" s="36">
        <v>0.52307692307692311</v>
      </c>
      <c r="AT76" s="36">
        <v>0.51027397260273977</v>
      </c>
      <c r="AU76" s="36">
        <v>0.51851851851851849</v>
      </c>
      <c r="AV76" s="36">
        <v>0.46186440677966101</v>
      </c>
      <c r="AW76" s="36">
        <v>0.47474747474747475</v>
      </c>
      <c r="AX76" s="36">
        <v>0.47150259067357514</v>
      </c>
      <c r="AY76" s="36">
        <v>0.45581395348837211</v>
      </c>
      <c r="AZ76" s="36">
        <v>0.46747967479674796</v>
      </c>
      <c r="BA76" s="36">
        <v>0.4881516587677725</v>
      </c>
      <c r="BB76" s="36">
        <v>0.53917050691244239</v>
      </c>
      <c r="BC76" s="36">
        <v>0.53521126760563376</v>
      </c>
      <c r="BD76" s="36">
        <v>0.52173913043478259</v>
      </c>
      <c r="BE76" s="36">
        <v>0.52331606217616577</v>
      </c>
      <c r="BF76" s="36">
        <v>0.58937198067632846</v>
      </c>
      <c r="BG76" s="36">
        <v>0.61650485436893199</v>
      </c>
      <c r="BH76" s="36">
        <v>0.61802575107296143</v>
      </c>
      <c r="BI76" s="36">
        <v>0.57246376811594202</v>
      </c>
      <c r="BJ76" s="36">
        <v>0.56999999999999995</v>
      </c>
      <c r="BK76" s="36">
        <v>0.53846153846153844</v>
      </c>
      <c r="BL76" s="36">
        <v>0.58947368421052626</v>
      </c>
      <c r="BM76" s="36">
        <v>0.57671957671957674</v>
      </c>
      <c r="BN76" s="36">
        <v>0.60309278350515461</v>
      </c>
      <c r="BO76" s="36">
        <v>0.53333333333333333</v>
      </c>
      <c r="BP76" s="36">
        <v>0.58585858585858586</v>
      </c>
      <c r="BQ76" s="36">
        <v>0.61256544502617805</v>
      </c>
      <c r="BR76" s="36">
        <v>0.52195121951219514</v>
      </c>
      <c r="BS76" s="36">
        <v>0.52500000000000002</v>
      </c>
      <c r="BT76" s="36">
        <v>0.57272727272727275</v>
      </c>
      <c r="BU76" s="36">
        <v>0.55729166666666663</v>
      </c>
      <c r="BV76" s="36">
        <v>0.53164556962025311</v>
      </c>
      <c r="BW76" s="36">
        <v>0.48535564853556484</v>
      </c>
      <c r="BX76" s="36">
        <v>0.5347826086956522</v>
      </c>
      <c r="BY76" s="35"/>
      <c r="BZ76" s="36"/>
      <c r="CA76" s="41"/>
      <c r="CB76" s="41"/>
      <c r="CC76" s="41"/>
      <c r="CD76" s="37"/>
      <c r="CE76" s="37"/>
      <c r="CF76" s="37"/>
      <c r="CG76" s="37"/>
      <c r="CH76" s="37"/>
      <c r="CI76" s="37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</row>
    <row r="77" spans="18:133" x14ac:dyDescent="0.25">
      <c r="R77" s="34"/>
      <c r="S77" s="30"/>
      <c r="T77" s="30"/>
      <c r="U77" s="31" t="s">
        <v>0</v>
      </c>
      <c r="V77" s="53"/>
      <c r="W77" s="53"/>
      <c r="X77" s="53"/>
      <c r="Y77" s="53"/>
      <c r="Z77" s="53"/>
      <c r="AA77" s="53">
        <v>0.38</v>
      </c>
      <c r="AB77" s="53">
        <v>0.43</v>
      </c>
      <c r="AC77" s="53">
        <v>0.4</v>
      </c>
      <c r="AD77" s="53">
        <v>0.43</v>
      </c>
      <c r="AE77" s="53">
        <v>0.45</v>
      </c>
      <c r="AF77" s="53">
        <v>0.42</v>
      </c>
      <c r="AG77" s="36">
        <v>0.43561643835616437</v>
      </c>
      <c r="AH77" s="53">
        <v>0.4</v>
      </c>
      <c r="AI77" s="53">
        <v>0.42</v>
      </c>
      <c r="AJ77" s="53">
        <v>0.43675417661097854</v>
      </c>
      <c r="AK77" s="36">
        <v>0.49176470588235294</v>
      </c>
      <c r="AL77" s="36">
        <v>0.47236180904522612</v>
      </c>
      <c r="AM77" s="36">
        <v>0.46022727272727271</v>
      </c>
      <c r="AN77" s="36">
        <v>0.45411764705882351</v>
      </c>
      <c r="AO77" s="36">
        <v>0.46232876712328769</v>
      </c>
      <c r="AP77" s="36">
        <v>0.47076923076923077</v>
      </c>
      <c r="AQ77" s="36">
        <v>0.4733893557422969</v>
      </c>
      <c r="AR77" s="36">
        <v>0.45806451612903226</v>
      </c>
      <c r="AS77" s="36">
        <v>0.47353760445682452</v>
      </c>
      <c r="AT77" s="36">
        <v>0.46782178217821785</v>
      </c>
      <c r="AU77" s="36">
        <v>0.49065420560747663</v>
      </c>
      <c r="AV77" s="36">
        <v>0.42013129102844637</v>
      </c>
      <c r="AW77" s="36">
        <v>0.44857142857142857</v>
      </c>
      <c r="AX77" s="36">
        <v>0.43044619422572178</v>
      </c>
      <c r="AY77" s="36">
        <v>0.4411134903640257</v>
      </c>
      <c r="AZ77" s="36">
        <v>0.40807174887892378</v>
      </c>
      <c r="BA77" s="36">
        <v>0.41256830601092898</v>
      </c>
      <c r="BB77" s="36">
        <v>0.38786279683377306</v>
      </c>
      <c r="BC77" s="36">
        <v>0.37665198237885461</v>
      </c>
      <c r="BD77" s="36">
        <v>0.37939110070257609</v>
      </c>
      <c r="BE77" s="36">
        <v>0.37954545454545452</v>
      </c>
      <c r="BF77" s="36">
        <v>0.3653444676409186</v>
      </c>
      <c r="BG77" s="36">
        <v>0.36492890995260663</v>
      </c>
      <c r="BH77" s="36">
        <v>0.38911290322580644</v>
      </c>
      <c r="BI77" s="36">
        <v>0.41814159292035397</v>
      </c>
      <c r="BJ77" s="36">
        <v>0.4</v>
      </c>
      <c r="BK77" s="36">
        <v>0.39736842105263159</v>
      </c>
      <c r="BL77" s="36">
        <v>0.40546697038724372</v>
      </c>
      <c r="BM77" s="36">
        <v>0.39436619718309857</v>
      </c>
      <c r="BN77" s="36">
        <v>0.40641711229946526</v>
      </c>
      <c r="BO77" s="36">
        <v>0.4170124481327801</v>
      </c>
      <c r="BP77" s="36">
        <v>0.41092636579572445</v>
      </c>
      <c r="BQ77" s="36">
        <v>0.33414634146341465</v>
      </c>
      <c r="BR77" s="36">
        <v>0.4</v>
      </c>
      <c r="BS77" s="36">
        <v>0.39545454545454545</v>
      </c>
      <c r="BT77" s="36">
        <v>0.38247863247863245</v>
      </c>
      <c r="BU77" s="36">
        <v>0.34701492537313433</v>
      </c>
      <c r="BV77" s="36">
        <v>0.34086242299794661</v>
      </c>
      <c r="BW77" s="36">
        <v>0.39772727272727271</v>
      </c>
      <c r="BX77" s="36">
        <v>0.38007380073800739</v>
      </c>
      <c r="BY77" s="36"/>
      <c r="BZ77" s="36"/>
      <c r="CA77" s="41"/>
      <c r="CB77" s="41"/>
      <c r="CC77" s="41"/>
      <c r="CD77" s="37"/>
      <c r="CE77" s="37"/>
      <c r="CF77" s="37"/>
      <c r="CG77" s="37"/>
      <c r="CH77" s="37"/>
      <c r="CI77" s="37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</row>
    <row r="78" spans="18:133" x14ac:dyDescent="0.25">
      <c r="R78" s="34"/>
      <c r="S78" s="30"/>
      <c r="T78" s="30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41"/>
      <c r="CB78" s="41"/>
      <c r="CC78" s="41"/>
      <c r="CD78" s="37"/>
      <c r="CE78" s="37"/>
      <c r="CF78" s="37"/>
      <c r="CG78" s="37"/>
      <c r="CH78" s="37"/>
      <c r="CI78" s="37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</row>
    <row r="79" spans="18:133" x14ac:dyDescent="0.25">
      <c r="R79" s="34"/>
      <c r="S79" s="30"/>
      <c r="T79" s="30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6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6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6"/>
      <c r="BZ79" s="36"/>
      <c r="CA79" s="41"/>
      <c r="CB79" s="41"/>
      <c r="CC79" s="41"/>
      <c r="CD79" s="37"/>
      <c r="CE79" s="37"/>
      <c r="CF79" s="37"/>
      <c r="CG79" s="37"/>
      <c r="CH79" s="37"/>
      <c r="CI79" s="37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</row>
    <row r="80" spans="18:133" x14ac:dyDescent="0.25">
      <c r="R80" s="34"/>
      <c r="S80" s="30"/>
      <c r="T80" s="30"/>
      <c r="U80" s="31" t="s">
        <v>19</v>
      </c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6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6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6"/>
      <c r="BZ80" s="36"/>
      <c r="CA80" s="41"/>
      <c r="CB80" s="41"/>
      <c r="CC80" s="41"/>
      <c r="CD80" s="37"/>
      <c r="CE80" s="37"/>
      <c r="CF80" s="37"/>
      <c r="CG80" s="37"/>
      <c r="CH80" s="37"/>
      <c r="CI80" s="37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</row>
    <row r="81" spans="18:133" x14ac:dyDescent="0.25">
      <c r="R81" s="34"/>
      <c r="S81" s="30"/>
      <c r="T81" s="30"/>
      <c r="U81" s="31"/>
      <c r="V81" s="35">
        <v>43101</v>
      </c>
      <c r="W81" s="35">
        <v>43132</v>
      </c>
      <c r="X81" s="35">
        <v>43160</v>
      </c>
      <c r="Y81" s="35">
        <v>43191</v>
      </c>
      <c r="Z81" s="35">
        <v>43221</v>
      </c>
      <c r="AA81" s="35">
        <v>43252</v>
      </c>
      <c r="AB81" s="35">
        <v>43282</v>
      </c>
      <c r="AC81" s="35">
        <v>43313</v>
      </c>
      <c r="AD81" s="35">
        <v>43344</v>
      </c>
      <c r="AE81" s="35">
        <v>43374</v>
      </c>
      <c r="AF81" s="35">
        <v>43405</v>
      </c>
      <c r="AG81" s="35">
        <v>43435</v>
      </c>
      <c r="AH81" s="35">
        <v>43466</v>
      </c>
      <c r="AI81" s="35">
        <v>43497</v>
      </c>
      <c r="AJ81" s="35">
        <v>43525</v>
      </c>
      <c r="AK81" s="35">
        <v>43556</v>
      </c>
      <c r="AL81" s="35">
        <v>43586</v>
      </c>
      <c r="AM81" s="35">
        <v>43617</v>
      </c>
      <c r="AN81" s="35">
        <v>43647</v>
      </c>
      <c r="AO81" s="35">
        <v>43678</v>
      </c>
      <c r="AP81" s="35">
        <v>43709</v>
      </c>
      <c r="AQ81" s="35">
        <v>43739</v>
      </c>
      <c r="AR81" s="35">
        <v>43770</v>
      </c>
      <c r="AS81" s="35">
        <v>43800</v>
      </c>
      <c r="AT81" s="35">
        <v>43831</v>
      </c>
      <c r="AU81" s="35">
        <v>43862</v>
      </c>
      <c r="AV81" s="35">
        <v>43891</v>
      </c>
      <c r="AW81" s="35">
        <v>43922</v>
      </c>
      <c r="AX81" s="35">
        <v>43952</v>
      </c>
      <c r="AY81" s="35">
        <v>43983</v>
      </c>
      <c r="AZ81" s="35">
        <v>44013</v>
      </c>
      <c r="BA81" s="35">
        <v>44227</v>
      </c>
      <c r="BB81" s="35">
        <v>44228</v>
      </c>
      <c r="BC81" s="35">
        <v>44256</v>
      </c>
      <c r="BD81" s="35">
        <v>44287</v>
      </c>
      <c r="BE81" s="35">
        <v>44317</v>
      </c>
      <c r="BF81" s="35">
        <v>44348</v>
      </c>
      <c r="BG81" s="35">
        <v>44378</v>
      </c>
      <c r="BH81" s="35">
        <v>44409</v>
      </c>
      <c r="BI81" s="35">
        <v>44440</v>
      </c>
      <c r="BJ81" s="35">
        <v>44470</v>
      </c>
      <c r="BK81" s="35">
        <v>44501</v>
      </c>
      <c r="BL81" s="35">
        <v>44531</v>
      </c>
      <c r="BM81" s="35">
        <v>44562</v>
      </c>
      <c r="BN81" s="35">
        <v>44593</v>
      </c>
      <c r="BO81" s="35">
        <v>44621</v>
      </c>
      <c r="BP81" s="35">
        <v>44652</v>
      </c>
      <c r="BQ81" s="35">
        <v>44682</v>
      </c>
      <c r="BR81" s="35">
        <v>44713</v>
      </c>
      <c r="BS81" s="35">
        <v>44743</v>
      </c>
      <c r="BT81" s="35">
        <v>44774</v>
      </c>
      <c r="BU81" s="35">
        <v>44805</v>
      </c>
      <c r="BV81" s="35">
        <v>44835</v>
      </c>
      <c r="BW81" s="35">
        <v>44866</v>
      </c>
      <c r="BX81" s="35">
        <v>44896</v>
      </c>
      <c r="BY81" s="36"/>
      <c r="BZ81" s="36"/>
      <c r="CA81" s="41"/>
      <c r="CB81" s="41"/>
      <c r="CC81" s="41"/>
      <c r="CD81" s="37"/>
      <c r="CE81" s="37"/>
      <c r="CF81" s="37"/>
      <c r="CG81" s="37"/>
      <c r="CH81" s="37"/>
      <c r="CI81" s="37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</row>
    <row r="82" spans="18:133" x14ac:dyDescent="0.25">
      <c r="R82" s="34"/>
      <c r="S82" s="30"/>
      <c r="T82" s="30"/>
      <c r="U82" s="31" t="s">
        <v>12</v>
      </c>
      <c r="V82" s="53"/>
      <c r="W82" s="53"/>
      <c r="X82" s="53"/>
      <c r="Y82" s="53"/>
      <c r="Z82" s="53"/>
      <c r="AA82" s="53">
        <v>7.0000000000000007E-2</v>
      </c>
      <c r="AB82" s="53">
        <v>0.11</v>
      </c>
      <c r="AC82" s="53">
        <v>0.1</v>
      </c>
      <c r="AD82" s="53">
        <v>0.13</v>
      </c>
      <c r="AE82" s="53">
        <v>0.17</v>
      </c>
      <c r="AF82" s="53">
        <v>0.21</v>
      </c>
      <c r="AG82" s="36">
        <v>0.1245136186770428</v>
      </c>
      <c r="AH82" s="36">
        <v>0.17866004962779156</v>
      </c>
      <c r="AI82" s="36">
        <v>0.20602069614299154</v>
      </c>
      <c r="AJ82" s="53">
        <v>0.13920704845814977</v>
      </c>
      <c r="AK82" s="36">
        <v>0.1731748726655348</v>
      </c>
      <c r="AL82" s="36">
        <v>0.2068654019873532</v>
      </c>
      <c r="AM82" s="36">
        <v>0.21746724890829694</v>
      </c>
      <c r="AN82" s="36">
        <v>0.18440366972477065</v>
      </c>
      <c r="AO82" s="36">
        <v>0.19001610305958133</v>
      </c>
      <c r="AP82" s="36">
        <v>0.22297297297297297</v>
      </c>
      <c r="AQ82" s="36">
        <v>0.19635459817729908</v>
      </c>
      <c r="AR82" s="36">
        <v>0.20142421159715157</v>
      </c>
      <c r="AS82" s="36">
        <v>6.9400630914826497E-2</v>
      </c>
      <c r="AT82" s="36">
        <v>7.8947368421052627E-2</v>
      </c>
      <c r="AU82" s="36">
        <v>9.66796875E-2</v>
      </c>
      <c r="AV82" s="36">
        <v>0.10532030401737243</v>
      </c>
      <c r="AW82" s="36">
        <v>0.14011976047904193</v>
      </c>
      <c r="AX82" s="36">
        <v>0.18438914027149322</v>
      </c>
      <c r="AY82" s="36">
        <v>0.18617021276595744</v>
      </c>
      <c r="AZ82" s="36">
        <v>0.18037383177570093</v>
      </c>
      <c r="BA82" s="36">
        <v>7.3800738007380073E-2</v>
      </c>
      <c r="BB82" s="36">
        <v>0.10328068043742406</v>
      </c>
      <c r="BC82" s="36">
        <v>0.10783055198973042</v>
      </c>
      <c r="BD82" s="36">
        <v>0.15684210526315789</v>
      </c>
      <c r="BE82" s="36">
        <v>0.17770767613038907</v>
      </c>
      <c r="BF82" s="36">
        <v>0.22722400857449088</v>
      </c>
      <c r="BG82" s="36">
        <v>0.27311522048364156</v>
      </c>
      <c r="BH82" s="36">
        <v>0.24964131994261118</v>
      </c>
      <c r="BI82" s="36">
        <v>0.22482014388489208</v>
      </c>
      <c r="BJ82" s="36">
        <v>0.26</v>
      </c>
      <c r="BK82" s="36">
        <v>0.25</v>
      </c>
      <c r="BL82" s="36">
        <v>0.26010781671159028</v>
      </c>
      <c r="BM82" s="36">
        <v>0.23896103896103896</v>
      </c>
      <c r="BN82" s="36">
        <v>0.26624999999999999</v>
      </c>
      <c r="BO82" s="36">
        <v>0.2725298588490771</v>
      </c>
      <c r="BP82" s="36">
        <v>0.26457883369330454</v>
      </c>
      <c r="BQ82" s="36">
        <v>0.25196850393700787</v>
      </c>
      <c r="BR82" s="36">
        <v>0.26368159203980102</v>
      </c>
      <c r="BS82" s="36">
        <v>0.26115485564304464</v>
      </c>
      <c r="BT82" s="36">
        <v>0.25304136253041365</v>
      </c>
      <c r="BU82" s="36">
        <v>0.26221692491060788</v>
      </c>
      <c r="BV82" s="36">
        <v>0.24941995359628771</v>
      </c>
      <c r="BW82" s="36">
        <v>0.23595505617977527</v>
      </c>
      <c r="BX82" s="36">
        <v>0.26075949367088608</v>
      </c>
      <c r="BY82" s="36"/>
      <c r="BZ82" s="36"/>
      <c r="CA82" s="41"/>
      <c r="CB82" s="41"/>
      <c r="CC82" s="41"/>
      <c r="CD82" s="37"/>
      <c r="CE82" s="37"/>
      <c r="CF82" s="37"/>
      <c r="CG82" s="37"/>
      <c r="CH82" s="37"/>
      <c r="CI82" s="37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</row>
    <row r="83" spans="18:133" x14ac:dyDescent="0.25">
      <c r="R83" s="34"/>
      <c r="S83" s="30"/>
      <c r="T83" s="30"/>
      <c r="U83" s="31" t="s">
        <v>9</v>
      </c>
      <c r="V83" s="53"/>
      <c r="W83" s="53"/>
      <c r="X83" s="53"/>
      <c r="Y83" s="53"/>
      <c r="Z83" s="53"/>
      <c r="AA83" s="53">
        <v>7.0000000000000007E-2</v>
      </c>
      <c r="AB83" s="53">
        <v>0.08</v>
      </c>
      <c r="AC83" s="53">
        <v>0.08</v>
      </c>
      <c r="AD83" s="53">
        <v>0.09</v>
      </c>
      <c r="AE83" s="53">
        <v>0.11</v>
      </c>
      <c r="AF83" s="53">
        <v>0.12</v>
      </c>
      <c r="AG83" s="36">
        <v>5.8637083993660855E-2</v>
      </c>
      <c r="AH83" s="36">
        <v>0.10315186246418338</v>
      </c>
      <c r="AI83" s="36">
        <v>0.10891089108910891</v>
      </c>
      <c r="AJ83" s="53">
        <v>8.0870917573872478E-2</v>
      </c>
      <c r="AK83" s="36">
        <v>8.3081570996978854E-2</v>
      </c>
      <c r="AL83" s="36">
        <v>9.9326599326599332E-2</v>
      </c>
      <c r="AM83" s="36">
        <v>0.11394891944990176</v>
      </c>
      <c r="AN83" s="36">
        <v>0.13009708737864079</v>
      </c>
      <c r="AO83" s="36">
        <v>0.1059245960502693</v>
      </c>
      <c r="AP83" s="36">
        <v>0.11220472440944881</v>
      </c>
      <c r="AQ83" s="36">
        <v>0.10151515151515152</v>
      </c>
      <c r="AR83" s="36">
        <v>0.11231884057971014</v>
      </c>
      <c r="AS83" s="36">
        <v>2.2408963585434174E-2</v>
      </c>
      <c r="AT83" s="36">
        <v>1.2422360248447204E-2</v>
      </c>
      <c r="AU83" s="36">
        <v>3.2078103207810321E-2</v>
      </c>
      <c r="AV83" s="36">
        <v>3.9215686274509803E-2</v>
      </c>
      <c r="AW83" s="36">
        <v>7.0143884892086325E-2</v>
      </c>
      <c r="AX83" s="36">
        <v>8.6821705426356588E-2</v>
      </c>
      <c r="AY83" s="36">
        <v>0.12739726027397261</v>
      </c>
      <c r="AZ83" s="36">
        <v>0.10591471801925723</v>
      </c>
      <c r="BA83" s="36">
        <v>2.8795811518324606E-2</v>
      </c>
      <c r="BB83" s="36">
        <v>4.1561712846347604E-2</v>
      </c>
      <c r="BC83" s="36">
        <v>4.6913580246913583E-2</v>
      </c>
      <c r="BD83" s="36">
        <v>6.1556329849012777E-2</v>
      </c>
      <c r="BE83" s="36">
        <v>6.5134099616858232E-2</v>
      </c>
      <c r="BF83" s="36">
        <v>6.9938650306748465E-2</v>
      </c>
      <c r="BG83" s="36">
        <v>0.11567164179104478</v>
      </c>
      <c r="BH83" s="36">
        <v>0.12994350282485875</v>
      </c>
      <c r="BI83" s="36">
        <v>0.10923276983094929</v>
      </c>
      <c r="BJ83" s="36">
        <v>0.13</v>
      </c>
      <c r="BK83" s="36">
        <v>8.9918256130790186E-2</v>
      </c>
      <c r="BL83" s="36">
        <v>0.10962241169305725</v>
      </c>
      <c r="BM83" s="36">
        <v>0.10138248847926268</v>
      </c>
      <c r="BN83" s="36">
        <v>0.10991957104557641</v>
      </c>
      <c r="BO83" s="36">
        <v>0.11401425178147269</v>
      </c>
      <c r="BP83" s="36">
        <v>0.11547619047619048</v>
      </c>
      <c r="BQ83" s="36">
        <v>0.10393873085339168</v>
      </c>
      <c r="BR83" s="36">
        <v>0.12584269662921349</v>
      </c>
      <c r="BS83" s="36">
        <v>0.11168831168831168</v>
      </c>
      <c r="BT83" s="36">
        <v>0.12200435729847495</v>
      </c>
      <c r="BU83" s="36">
        <v>0.11704545454545455</v>
      </c>
      <c r="BV83" s="36">
        <v>0.12244897959183673</v>
      </c>
      <c r="BW83" s="36">
        <v>0.11735330836454431</v>
      </c>
      <c r="BX83" s="36">
        <v>0.11467324290998766</v>
      </c>
      <c r="BY83" s="36"/>
      <c r="BZ83" s="36"/>
      <c r="CA83" s="41"/>
      <c r="CB83" s="41"/>
      <c r="CC83" s="41"/>
      <c r="CD83" s="37"/>
      <c r="CE83" s="37"/>
      <c r="CF83" s="37"/>
      <c r="CG83" s="37"/>
      <c r="CH83" s="37"/>
      <c r="CI83" s="37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</row>
    <row r="84" spans="18:133" x14ac:dyDescent="0.25">
      <c r="R84" s="34"/>
      <c r="S84" s="30"/>
      <c r="T84" s="30"/>
      <c r="U84" s="31" t="s">
        <v>11</v>
      </c>
      <c r="V84" s="53"/>
      <c r="W84" s="53"/>
      <c r="X84" s="53"/>
      <c r="Y84" s="53"/>
      <c r="Z84" s="53"/>
      <c r="AA84" s="53">
        <v>0.08</v>
      </c>
      <c r="AB84" s="53">
        <v>0.11</v>
      </c>
      <c r="AC84" s="53">
        <v>0.1</v>
      </c>
      <c r="AD84" s="53">
        <v>0.12</v>
      </c>
      <c r="AE84" s="53">
        <v>0.12</v>
      </c>
      <c r="AF84" s="53">
        <v>0.15</v>
      </c>
      <c r="AG84" s="36">
        <v>0.12062256809338522</v>
      </c>
      <c r="AH84" s="36">
        <v>0.11556240369799692</v>
      </c>
      <c r="AI84" s="36">
        <v>0.13455149501661129</v>
      </c>
      <c r="AJ84" s="53">
        <v>0.12334801762114538</v>
      </c>
      <c r="AK84" s="36">
        <v>0.14444444444444443</v>
      </c>
      <c r="AL84" s="36">
        <v>0.14457831325301204</v>
      </c>
      <c r="AM84" s="36">
        <v>0.16869918699186992</v>
      </c>
      <c r="AN84" s="36">
        <v>0.13163064833005894</v>
      </c>
      <c r="AO84" s="36">
        <v>0.17488789237668162</v>
      </c>
      <c r="AP84" s="36">
        <v>0.18848167539267016</v>
      </c>
      <c r="AQ84" s="36">
        <v>0.18106995884773663</v>
      </c>
      <c r="AR84" s="36">
        <v>0.14678899082568808</v>
      </c>
      <c r="AS84" s="36">
        <v>0.10638297872340426</v>
      </c>
      <c r="AT84" s="36">
        <v>0.10606060606060606</v>
      </c>
      <c r="AU84" s="36">
        <v>0.15254237288135594</v>
      </c>
      <c r="AV84" s="36">
        <v>0.2</v>
      </c>
      <c r="AW84" s="36">
        <v>0.17391304347826086</v>
      </c>
      <c r="AX84" s="36">
        <v>0.1</v>
      </c>
      <c r="AY84" s="36">
        <v>0.15384615384615385</v>
      </c>
      <c r="AZ84" s="36">
        <v>4.5454545454545456E-2</v>
      </c>
      <c r="BA84" s="36">
        <v>0</v>
      </c>
      <c r="BB84" s="36">
        <v>0</v>
      </c>
      <c r="BC84" s="36">
        <v>0</v>
      </c>
      <c r="BD84" s="36">
        <v>0.16666666666666666</v>
      </c>
      <c r="BE84" s="36">
        <v>0.16666666666666666</v>
      </c>
      <c r="BF84" s="36">
        <v>3.3333333333333333E-2</v>
      </c>
      <c r="BG84" s="36">
        <v>4.6153846153846156E-2</v>
      </c>
      <c r="BH84" s="36">
        <v>7.5471698113207544E-2</v>
      </c>
      <c r="BI84" s="36">
        <v>1.7857142857142856E-2</v>
      </c>
      <c r="BJ84" s="36">
        <v>0.06</v>
      </c>
      <c r="BK84" s="36">
        <v>0.10619469026548672</v>
      </c>
      <c r="BL84" s="36">
        <v>0.12396694214876033</v>
      </c>
      <c r="BM84" s="36">
        <v>0.17985611510791366</v>
      </c>
      <c r="BN84" s="36">
        <v>0.15686274509803921</v>
      </c>
      <c r="BO84" s="36">
        <v>0.10552763819095477</v>
      </c>
      <c r="BP84" s="36">
        <v>0.1111111111111111</v>
      </c>
      <c r="BQ84" s="36">
        <v>0.10945273631840796</v>
      </c>
      <c r="BR84" s="36">
        <v>8.1761006289308172E-2</v>
      </c>
      <c r="BS84" s="36">
        <v>9.0909090909090912E-2</v>
      </c>
      <c r="BT84" s="36">
        <v>0.11864406779661017</v>
      </c>
      <c r="BU84" s="36">
        <v>0.10683760683760683</v>
      </c>
      <c r="BV84" s="36">
        <v>0.12653061224489795</v>
      </c>
      <c r="BW84" s="36">
        <v>0.11788617886178862</v>
      </c>
      <c r="BX84" s="36">
        <v>0.11374407582938388</v>
      </c>
      <c r="BY84" s="36"/>
      <c r="BZ84" s="36"/>
      <c r="CA84" s="41"/>
      <c r="CB84" s="41"/>
      <c r="CC84" s="41"/>
      <c r="CD84" s="37"/>
      <c r="CE84" s="37"/>
      <c r="CF84" s="37"/>
      <c r="CG84" s="37"/>
      <c r="CH84" s="37"/>
      <c r="CI84" s="37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</row>
    <row r="85" spans="18:133" x14ac:dyDescent="0.25">
      <c r="R85" s="34"/>
      <c r="S85" s="30"/>
      <c r="T85" s="30"/>
      <c r="U85" s="31" t="s">
        <v>10</v>
      </c>
      <c r="V85" s="53"/>
      <c r="W85" s="53"/>
      <c r="X85" s="53"/>
      <c r="Y85" s="53"/>
      <c r="Z85" s="53"/>
      <c r="AA85" s="53">
        <v>0.02</v>
      </c>
      <c r="AB85" s="53">
        <v>0.02</v>
      </c>
      <c r="AC85" s="53">
        <v>7.0000000000000007E-2</v>
      </c>
      <c r="AD85" s="53">
        <v>0.08</v>
      </c>
      <c r="AE85" s="53">
        <v>0.1</v>
      </c>
      <c r="AF85" s="53">
        <v>0.09</v>
      </c>
      <c r="AG85" s="36">
        <v>4.5918367346938778E-2</v>
      </c>
      <c r="AH85" s="36">
        <v>8.294930875576037E-2</v>
      </c>
      <c r="AI85" s="36">
        <v>9.7777777777777783E-2</v>
      </c>
      <c r="AJ85" s="53">
        <v>6.8807339449541288E-2</v>
      </c>
      <c r="AK85" s="36">
        <v>7.7625570776255703E-2</v>
      </c>
      <c r="AL85" s="36">
        <v>0.10588235294117647</v>
      </c>
      <c r="AM85" s="36">
        <v>0.14018691588785046</v>
      </c>
      <c r="AN85" s="36">
        <v>0.11068702290076336</v>
      </c>
      <c r="AO85" s="36">
        <v>0.11914893617021277</v>
      </c>
      <c r="AP85" s="36">
        <v>0.15765765765765766</v>
      </c>
      <c r="AQ85" s="36">
        <v>0.14799999999999999</v>
      </c>
      <c r="AR85" s="36">
        <v>0.15873015873015872</v>
      </c>
      <c r="AS85" s="36">
        <v>2.2935779816513763E-2</v>
      </c>
      <c r="AT85" s="36">
        <v>5.2631578947368418E-2</v>
      </c>
      <c r="AU85" s="36">
        <v>7.5117370892018781E-2</v>
      </c>
      <c r="AV85" s="36">
        <v>8.455882352941177E-2</v>
      </c>
      <c r="AW85" s="36">
        <v>0.1</v>
      </c>
      <c r="AX85" s="36">
        <v>0.14937759336099585</v>
      </c>
      <c r="AY85" s="36">
        <v>0.17421602787456447</v>
      </c>
      <c r="AZ85" s="36">
        <v>0.14869888475836432</v>
      </c>
      <c r="BA85" s="36">
        <v>6.8965517241379309E-2</v>
      </c>
      <c r="BB85" s="36">
        <v>6.4257028112449793E-2</v>
      </c>
      <c r="BC85" s="36">
        <v>8.5185185185185183E-2</v>
      </c>
      <c r="BD85" s="36">
        <v>8.1395348837209308E-2</v>
      </c>
      <c r="BE85" s="36">
        <v>0.1099290780141844</v>
      </c>
      <c r="BF85" s="36">
        <v>0.16935483870967741</v>
      </c>
      <c r="BG85" s="36">
        <v>0.19047619047619047</v>
      </c>
      <c r="BH85" s="36">
        <v>0.1795774647887324</v>
      </c>
      <c r="BI85" s="36">
        <v>0.16187050359712229</v>
      </c>
      <c r="BJ85" s="36">
        <v>0.21</v>
      </c>
      <c r="BK85" s="36">
        <v>0.24365482233502539</v>
      </c>
      <c r="BL85" s="36">
        <v>0.20512820512820512</v>
      </c>
      <c r="BM85" s="36">
        <v>0.19291338582677164</v>
      </c>
      <c r="BN85" s="36">
        <v>0.24193548387096775</v>
      </c>
      <c r="BO85" s="36">
        <v>0.21107266435986158</v>
      </c>
      <c r="BP85" s="36">
        <v>0.18359375</v>
      </c>
      <c r="BQ85" s="36">
        <v>0.20071684587813621</v>
      </c>
      <c r="BR85" s="36">
        <v>0.15806451612903225</v>
      </c>
      <c r="BS85" s="36">
        <v>0.16929133858267717</v>
      </c>
      <c r="BT85" s="36">
        <v>0.2131782945736434</v>
      </c>
      <c r="BU85" s="36">
        <v>0.2326388888888889</v>
      </c>
      <c r="BV85" s="36">
        <v>0.17370892018779344</v>
      </c>
      <c r="BW85" s="36">
        <v>0.20930232558139536</v>
      </c>
      <c r="BX85" s="36">
        <v>0.19367588932806323</v>
      </c>
      <c r="BY85" s="36"/>
      <c r="BZ85" s="36"/>
      <c r="CA85" s="41"/>
      <c r="CB85" s="41"/>
      <c r="CC85" s="41"/>
      <c r="CD85" s="37"/>
      <c r="CE85" s="37"/>
      <c r="CF85" s="37"/>
      <c r="CG85" s="37"/>
      <c r="CH85" s="37"/>
      <c r="CI85" s="37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</row>
    <row r="86" spans="18:133" x14ac:dyDescent="0.25">
      <c r="R86" s="34"/>
      <c r="S86" s="30"/>
      <c r="T86" s="30"/>
      <c r="U86" s="31" t="s">
        <v>8</v>
      </c>
      <c r="V86" s="53"/>
      <c r="W86" s="53"/>
      <c r="X86" s="53"/>
      <c r="Y86" s="53"/>
      <c r="Z86" s="53"/>
      <c r="AA86" s="53">
        <v>0.08</v>
      </c>
      <c r="AB86" s="53">
        <v>0.11</v>
      </c>
      <c r="AC86" s="53">
        <v>0.13</v>
      </c>
      <c r="AD86" s="53">
        <v>0.13</v>
      </c>
      <c r="AE86" s="53">
        <v>0.17</v>
      </c>
      <c r="AF86" s="53">
        <v>0.19</v>
      </c>
      <c r="AG86" s="36">
        <v>0.15351506456241032</v>
      </c>
      <c r="AH86" s="36">
        <v>0.16686251468860164</v>
      </c>
      <c r="AI86" s="36">
        <v>0.19631093544137021</v>
      </c>
      <c r="AJ86" s="53">
        <v>0.14044213263979194</v>
      </c>
      <c r="AK86" s="36">
        <v>0.15809284818067754</v>
      </c>
      <c r="AL86" s="36">
        <v>0.20874471086036672</v>
      </c>
      <c r="AM86" s="36">
        <v>0.2330246913580247</v>
      </c>
      <c r="AN86" s="36">
        <v>0.16816816816816818</v>
      </c>
      <c r="AO86" s="36">
        <v>0.20504731861198738</v>
      </c>
      <c r="AP86" s="36">
        <v>0.21370967741935484</v>
      </c>
      <c r="AQ86" s="36">
        <v>0.21815286624203822</v>
      </c>
      <c r="AR86" s="36">
        <v>0.18609406952965235</v>
      </c>
      <c r="AS86" s="36">
        <v>7.6400679117147707E-2</v>
      </c>
      <c r="AT86" s="36">
        <v>7.1057192374350084E-2</v>
      </c>
      <c r="AU86" s="36">
        <v>9.7682119205298013E-2</v>
      </c>
      <c r="AV86" s="36">
        <v>0.10611510791366907</v>
      </c>
      <c r="AW86" s="36">
        <v>0.13900414937759337</v>
      </c>
      <c r="AX86" s="36">
        <v>0.22444444444444445</v>
      </c>
      <c r="AY86" s="36">
        <v>0.21971252566735114</v>
      </c>
      <c r="AZ86" s="36">
        <v>0.22786885245901639</v>
      </c>
      <c r="BA86" s="36">
        <v>5.9544658493870403E-2</v>
      </c>
      <c r="BB86" s="36">
        <v>5.8407079646017698E-2</v>
      </c>
      <c r="BC86" s="36">
        <v>9.8214285714285712E-2</v>
      </c>
      <c r="BD86" s="36">
        <v>0.13928571428571429</v>
      </c>
      <c r="BE86" s="36">
        <v>0.1480836236933798</v>
      </c>
      <c r="BF86" s="36">
        <v>0.21160409556313994</v>
      </c>
      <c r="BG86" s="36">
        <v>0.2391304347826087</v>
      </c>
      <c r="BH86" s="36">
        <v>0.26806083650190116</v>
      </c>
      <c r="BI86" s="36">
        <v>0.25375939849624063</v>
      </c>
      <c r="BJ86" s="36">
        <v>0.26</v>
      </c>
      <c r="BK86" s="36">
        <v>0.29119638826185101</v>
      </c>
      <c r="BL86" s="36">
        <v>0.33333333333333331</v>
      </c>
      <c r="BM86" s="36">
        <v>0.23809523809523808</v>
      </c>
      <c r="BN86" s="36">
        <v>0.23728813559322035</v>
      </c>
      <c r="BO86" s="36">
        <v>0.2807017543859649</v>
      </c>
      <c r="BP86" s="36">
        <v>0.25754527162977869</v>
      </c>
      <c r="BQ86" s="36">
        <v>0.26136363636363635</v>
      </c>
      <c r="BR86" s="36">
        <v>0.27419354838709675</v>
      </c>
      <c r="BS86" s="36">
        <v>0.28871391076115488</v>
      </c>
      <c r="BT86" s="36">
        <v>0.26536312849162014</v>
      </c>
      <c r="BU86" s="36">
        <v>0.28398058252427183</v>
      </c>
      <c r="BV86" s="36">
        <v>0.23747680890538034</v>
      </c>
      <c r="BW86" s="36">
        <v>0.19868637110016421</v>
      </c>
      <c r="BX86" s="36">
        <v>0.17934782608695651</v>
      </c>
      <c r="BY86" s="36"/>
      <c r="BZ86" s="36"/>
      <c r="CA86" s="41"/>
      <c r="CB86" s="41"/>
      <c r="CC86" s="41"/>
      <c r="CD86" s="37"/>
      <c r="CE86" s="37"/>
      <c r="CF86" s="37"/>
      <c r="CG86" s="37"/>
      <c r="CH86" s="37"/>
      <c r="CI86" s="37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</row>
    <row r="87" spans="18:133" x14ac:dyDescent="0.25">
      <c r="R87" s="34"/>
      <c r="S87" s="30"/>
      <c r="T87" s="30"/>
      <c r="U87" s="31" t="s">
        <v>7</v>
      </c>
      <c r="V87" s="53"/>
      <c r="W87" s="53"/>
      <c r="X87" s="53"/>
      <c r="Y87" s="53"/>
      <c r="Z87" s="53"/>
      <c r="AA87" s="53">
        <v>0.15</v>
      </c>
      <c r="AB87" s="53">
        <v>0.19</v>
      </c>
      <c r="AC87" s="53">
        <v>0.14000000000000001</v>
      </c>
      <c r="AD87" s="53">
        <v>0.17</v>
      </c>
      <c r="AE87" s="53">
        <v>0.22</v>
      </c>
      <c r="AF87" s="53">
        <v>0.17</v>
      </c>
      <c r="AG87" s="36">
        <v>0.12643678160919541</v>
      </c>
      <c r="AH87" s="36">
        <v>0.16402116402116401</v>
      </c>
      <c r="AI87" s="36">
        <v>0.17840375586854459</v>
      </c>
      <c r="AJ87" s="53">
        <v>0.12452830188679245</v>
      </c>
      <c r="AK87" s="36">
        <v>0.16216216216216217</v>
      </c>
      <c r="AL87" s="36">
        <v>0.22674418604651161</v>
      </c>
      <c r="AM87" s="36">
        <v>0.34722222222222221</v>
      </c>
      <c r="AN87" s="36">
        <v>0.125</v>
      </c>
      <c r="AO87" s="36">
        <v>0.26470588235294118</v>
      </c>
      <c r="AP87" s="36">
        <v>0.11764705882352941</v>
      </c>
      <c r="AQ87" s="36">
        <v>0.125</v>
      </c>
      <c r="AR87" s="36">
        <v>0.11764705882352941</v>
      </c>
      <c r="AS87" s="36">
        <v>6.8965517241379309E-2</v>
      </c>
      <c r="AT87" s="36">
        <v>0.11538461538461539</v>
      </c>
      <c r="AU87" s="36">
        <v>5.5555555555555552E-2</v>
      </c>
      <c r="AV87" s="36">
        <v>6.1728395061728392E-2</v>
      </c>
      <c r="AW87" s="36">
        <v>4.5454545454545456E-2</v>
      </c>
      <c r="AX87" s="36">
        <v>0.18421052631578946</v>
      </c>
      <c r="AY87" s="36">
        <v>0.20588235294117646</v>
      </c>
      <c r="AZ87" s="36">
        <v>0.22222222222222221</v>
      </c>
      <c r="BA87" s="36">
        <v>0.14285714285714285</v>
      </c>
      <c r="BB87" s="36">
        <v>0.25</v>
      </c>
      <c r="BC87" s="36">
        <v>0</v>
      </c>
      <c r="BD87" s="36">
        <v>0</v>
      </c>
      <c r="BE87" s="36">
        <v>0</v>
      </c>
      <c r="BF87" s="36">
        <v>0</v>
      </c>
      <c r="BG87" s="36">
        <v>0.16666666666666666</v>
      </c>
      <c r="BH87" s="36">
        <v>0.16666666666666666</v>
      </c>
      <c r="BI87" s="36">
        <v>0</v>
      </c>
      <c r="BJ87" s="36">
        <v>0</v>
      </c>
      <c r="BK87" s="36">
        <v>0</v>
      </c>
      <c r="BL87" s="36">
        <v>0.27186761229314421</v>
      </c>
      <c r="BM87" s="36">
        <v>0</v>
      </c>
      <c r="BN87" s="36">
        <v>0.33333333333333331</v>
      </c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41"/>
      <c r="CB87" s="41"/>
      <c r="CC87" s="41"/>
      <c r="CD87" s="37"/>
      <c r="CE87" s="37"/>
      <c r="CF87" s="37"/>
      <c r="CG87" s="37"/>
      <c r="CH87" s="37"/>
      <c r="CI87" s="37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</row>
    <row r="88" spans="18:133" x14ac:dyDescent="0.25">
      <c r="R88" s="34"/>
      <c r="S88" s="30"/>
      <c r="T88" s="30"/>
      <c r="U88" s="31" t="s">
        <v>6</v>
      </c>
      <c r="V88" s="53"/>
      <c r="W88" s="53"/>
      <c r="X88" s="53"/>
      <c r="Y88" s="53"/>
      <c r="Z88" s="53"/>
      <c r="AA88" s="53">
        <v>0.04</v>
      </c>
      <c r="AB88" s="53">
        <v>0.06</v>
      </c>
      <c r="AC88" s="53">
        <v>0.1</v>
      </c>
      <c r="AD88" s="53">
        <v>0.1</v>
      </c>
      <c r="AE88" s="53">
        <v>0.12</v>
      </c>
      <c r="AF88" s="53">
        <v>0.11</v>
      </c>
      <c r="AG88" s="36">
        <v>0.12</v>
      </c>
      <c r="AH88" s="36">
        <v>0.13147410358565736</v>
      </c>
      <c r="AI88" s="36">
        <v>8.3665338645418322E-2</v>
      </c>
      <c r="AJ88" s="53">
        <v>5.7851239669421489E-2</v>
      </c>
      <c r="AK88" s="36">
        <v>7.6335877862595422E-2</v>
      </c>
      <c r="AL88" s="36">
        <v>6.3122923588039864E-2</v>
      </c>
      <c r="AM88" s="36">
        <v>9.5617529880478086E-2</v>
      </c>
      <c r="AN88" s="36">
        <v>7.0038910505836577E-2</v>
      </c>
      <c r="AO88" s="36">
        <v>8.8737201365187715E-2</v>
      </c>
      <c r="AP88" s="36">
        <v>9.3617021276595741E-2</v>
      </c>
      <c r="AQ88" s="36">
        <v>0.10437710437710437</v>
      </c>
      <c r="AR88" s="36">
        <v>0.107981220657277</v>
      </c>
      <c r="AS88" s="36">
        <v>3.2786885245901641E-2</v>
      </c>
      <c r="AT88" s="36">
        <v>4.5138888888888888E-2</v>
      </c>
      <c r="AU88" s="36">
        <v>5.0387596899224806E-2</v>
      </c>
      <c r="AV88" s="36">
        <v>6.8592057761732855E-2</v>
      </c>
      <c r="AW88" s="36">
        <v>7.6190476190476197E-2</v>
      </c>
      <c r="AX88" s="36">
        <v>0.10550458715596331</v>
      </c>
      <c r="AY88" s="36">
        <v>0.12359550561797752</v>
      </c>
      <c r="AZ88" s="36">
        <v>0.12681159420289856</v>
      </c>
      <c r="BA88" s="36">
        <v>4.1474654377880185E-2</v>
      </c>
      <c r="BB88" s="36">
        <v>4.3307086614173228E-2</v>
      </c>
      <c r="BC88" s="36">
        <v>5.2631578947368418E-2</v>
      </c>
      <c r="BD88" s="36">
        <v>5.7877813504823149E-2</v>
      </c>
      <c r="BE88" s="36">
        <v>0.10507246376811594</v>
      </c>
      <c r="BF88" s="36">
        <v>0.12195121951219512</v>
      </c>
      <c r="BG88" s="36">
        <v>0.13011152416356878</v>
      </c>
      <c r="BH88" s="36">
        <v>0.12280701754385964</v>
      </c>
      <c r="BI88" s="36">
        <v>0.1440677966101695</v>
      </c>
      <c r="BJ88" s="36">
        <v>0.12</v>
      </c>
      <c r="BK88" s="36">
        <v>0.11191335740072202</v>
      </c>
      <c r="BL88" s="36">
        <v>0.13261648745519714</v>
      </c>
      <c r="BM88" s="36">
        <v>0.15384615384615385</v>
      </c>
      <c r="BN88" s="36">
        <v>0.14453125</v>
      </c>
      <c r="BO88" s="36">
        <v>0.14615384615384616</v>
      </c>
      <c r="BP88" s="36">
        <v>0.14213197969543148</v>
      </c>
      <c r="BQ88" s="36">
        <v>0.12666666666666668</v>
      </c>
      <c r="BR88" s="36">
        <v>0.13382899628252787</v>
      </c>
      <c r="BS88" s="36">
        <v>0.10810810810810811</v>
      </c>
      <c r="BT88" s="36">
        <v>0.12014134275618374</v>
      </c>
      <c r="BU88" s="36">
        <v>0.12931034482758622</v>
      </c>
      <c r="BV88" s="36">
        <v>0.15384615384615385</v>
      </c>
      <c r="BW88" s="36">
        <v>0.15662650602409639</v>
      </c>
      <c r="BX88" s="36">
        <v>0.13679245283018868</v>
      </c>
      <c r="BY88" s="36"/>
      <c r="BZ88" s="31"/>
      <c r="CA88" s="37"/>
      <c r="CB88" s="37"/>
      <c r="CC88" s="37"/>
      <c r="CD88" s="37"/>
      <c r="CE88" s="37"/>
      <c r="CF88" s="37"/>
      <c r="CG88" s="37"/>
      <c r="CH88" s="37"/>
      <c r="CI88" s="37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</row>
    <row r="89" spans="18:133" x14ac:dyDescent="0.25">
      <c r="R89" s="34"/>
      <c r="S89" s="30"/>
      <c r="T89" s="30"/>
      <c r="U89" s="31" t="s">
        <v>5</v>
      </c>
      <c r="V89" s="53"/>
      <c r="W89" s="53"/>
      <c r="X89" s="53"/>
      <c r="Y89" s="53"/>
      <c r="Z89" s="53"/>
      <c r="AA89" s="53">
        <v>0.06</v>
      </c>
      <c r="AB89" s="53">
        <v>7.0000000000000007E-2</v>
      </c>
      <c r="AC89" s="53">
        <v>7.0000000000000007E-2</v>
      </c>
      <c r="AD89" s="53">
        <v>0.09</v>
      </c>
      <c r="AE89" s="53">
        <v>0.11</v>
      </c>
      <c r="AF89" s="53">
        <v>0.12</v>
      </c>
      <c r="AG89" s="36">
        <v>7.8505457598656597E-2</v>
      </c>
      <c r="AH89" s="36">
        <v>0.10535778496943546</v>
      </c>
      <c r="AI89" s="36">
        <v>0.11778943122226704</v>
      </c>
      <c r="AJ89" s="53">
        <v>0.10102201257861636</v>
      </c>
      <c r="AK89" s="36">
        <v>0.11567311488353731</v>
      </c>
      <c r="AL89" s="36">
        <v>0.1284518828451883</v>
      </c>
      <c r="AM89" s="36">
        <v>0.13901345291479822</v>
      </c>
      <c r="AN89" s="36">
        <v>0.11461716937354989</v>
      </c>
      <c r="AO89" s="36">
        <v>0.13557401812688821</v>
      </c>
      <c r="AP89" s="36">
        <v>0.125879917184265</v>
      </c>
      <c r="AQ89" s="36">
        <v>0.12288732394366197</v>
      </c>
      <c r="AR89" s="36">
        <v>0.12343180898421692</v>
      </c>
      <c r="AS89" s="36">
        <v>5.0801094177413054E-2</v>
      </c>
      <c r="AT89" s="36">
        <v>5.1948051948051951E-2</v>
      </c>
      <c r="AU89" s="36">
        <v>6.013021830716201E-2</v>
      </c>
      <c r="AV89" s="36">
        <v>7.769844603107938E-2</v>
      </c>
      <c r="AW89" s="36">
        <v>9.512341962673089E-2</v>
      </c>
      <c r="AX89" s="36">
        <v>0.11251261352169525</v>
      </c>
      <c r="AY89" s="36">
        <v>0.12103258569614897</v>
      </c>
      <c r="AZ89" s="36">
        <v>0.12691466083150985</v>
      </c>
      <c r="BA89" s="36">
        <v>4.7660311958405546E-2</v>
      </c>
      <c r="BB89" s="36">
        <v>5.845323741007194E-2</v>
      </c>
      <c r="BC89" s="36">
        <v>7.4505238649592548E-2</v>
      </c>
      <c r="BD89" s="36">
        <v>7.8301519283209969E-2</v>
      </c>
      <c r="BE89" s="36">
        <v>0.11234953187695051</v>
      </c>
      <c r="BF89" s="36">
        <v>0.1328698339127076</v>
      </c>
      <c r="BG89" s="36">
        <v>0.133306645316253</v>
      </c>
      <c r="BH89" s="36">
        <v>0.13038754074610648</v>
      </c>
      <c r="BI89" s="36">
        <v>0.14603174603174604</v>
      </c>
      <c r="BJ89" s="36">
        <v>0.15</v>
      </c>
      <c r="BK89" s="36">
        <v>0.1410041841004184</v>
      </c>
      <c r="BL89" s="36">
        <v>0.13630626840555321</v>
      </c>
      <c r="BM89" s="36">
        <v>0.14504716981132076</v>
      </c>
      <c r="BN89" s="36">
        <v>0.14627111660486197</v>
      </c>
      <c r="BO89" s="36">
        <v>0.13349771046143008</v>
      </c>
      <c r="BP89" s="36">
        <v>0.14719101123595504</v>
      </c>
      <c r="BQ89" s="36">
        <v>0.13581213307240705</v>
      </c>
      <c r="BR89" s="36">
        <v>0.15195071868583163</v>
      </c>
      <c r="BS89" s="36">
        <v>0.1502767134951043</v>
      </c>
      <c r="BT89" s="36">
        <v>0.14690265486725665</v>
      </c>
      <c r="BU89" s="36">
        <v>0.13112283345892992</v>
      </c>
      <c r="BV89" s="36">
        <v>0.13926701570680627</v>
      </c>
      <c r="BW89" s="36">
        <v>0.13539518900343642</v>
      </c>
      <c r="BX89" s="36">
        <v>0.12886418895449808</v>
      </c>
      <c r="BY89" s="36"/>
      <c r="BZ89" s="31"/>
      <c r="CA89" s="37"/>
      <c r="CB89" s="37"/>
      <c r="CC89" s="37"/>
      <c r="CD89" s="37"/>
      <c r="CE89" s="37"/>
      <c r="CF89" s="37"/>
      <c r="CG89" s="37"/>
      <c r="CH89" s="37"/>
      <c r="CI89" s="37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</row>
    <row r="90" spans="18:133" x14ac:dyDescent="0.25">
      <c r="R90" s="34"/>
      <c r="S90" s="30"/>
      <c r="T90" s="30"/>
      <c r="U90" s="31" t="s">
        <v>51</v>
      </c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36"/>
      <c r="AH90" s="36"/>
      <c r="AI90" s="36"/>
      <c r="AJ90" s="53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>
        <v>0.19718309859154928</v>
      </c>
      <c r="BJ90" s="36">
        <v>0.2</v>
      </c>
      <c r="BK90" s="36">
        <v>0.19191919191919191</v>
      </c>
      <c r="BL90" s="36">
        <v>0.1721311475409836</v>
      </c>
      <c r="BM90" s="36">
        <v>0.14035087719298245</v>
      </c>
      <c r="BN90" s="36">
        <v>0.13181818181818181</v>
      </c>
      <c r="BO90" s="36">
        <v>0.14977973568281938</v>
      </c>
      <c r="BP90" s="36">
        <v>0.16078431372549021</v>
      </c>
      <c r="BQ90" s="36">
        <v>0.15151515151515152</v>
      </c>
      <c r="BR90" s="36">
        <v>0.15765765765765766</v>
      </c>
      <c r="BS90" s="36">
        <v>0.1650485436893204</v>
      </c>
      <c r="BT90" s="36">
        <v>0.17355371900826447</v>
      </c>
      <c r="BU90" s="36">
        <v>0.16666666666666666</v>
      </c>
      <c r="BV90" s="36">
        <v>0.19186046511627908</v>
      </c>
      <c r="BW90" s="36">
        <v>0.16842105263157894</v>
      </c>
      <c r="BX90" s="36">
        <v>0.18229166666666666</v>
      </c>
      <c r="BY90" s="36"/>
      <c r="BZ90" s="35"/>
      <c r="CA90" s="40"/>
      <c r="CB90" s="40"/>
      <c r="CC90" s="40"/>
      <c r="CD90" s="37"/>
      <c r="CE90" s="37"/>
      <c r="CF90" s="37"/>
      <c r="CG90" s="37"/>
      <c r="CH90" s="37"/>
      <c r="CI90" s="37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</row>
    <row r="91" spans="18:133" x14ac:dyDescent="0.25">
      <c r="R91" s="34"/>
      <c r="S91" s="30"/>
      <c r="T91" s="30"/>
      <c r="U91" s="31" t="s">
        <v>4</v>
      </c>
      <c r="V91" s="53"/>
      <c r="W91" s="53"/>
      <c r="X91" s="53"/>
      <c r="Y91" s="53"/>
      <c r="Z91" s="53"/>
      <c r="AA91" s="53">
        <v>7.0000000000000007E-2</v>
      </c>
      <c r="AB91" s="53">
        <v>0.08</v>
      </c>
      <c r="AC91" s="53">
        <v>0.09</v>
      </c>
      <c r="AD91" s="53">
        <v>0.11</v>
      </c>
      <c r="AE91" s="53">
        <v>0.13</v>
      </c>
      <c r="AF91" s="53">
        <v>0.13</v>
      </c>
      <c r="AG91" s="36">
        <v>8.324084350721421E-2</v>
      </c>
      <c r="AH91" s="36">
        <v>0.13339145597210114</v>
      </c>
      <c r="AI91" s="36">
        <v>0.1212406015037594</v>
      </c>
      <c r="AJ91" s="53">
        <v>9.2547092547092549E-2</v>
      </c>
      <c r="AK91" s="36">
        <v>0.11598746081504702</v>
      </c>
      <c r="AL91" s="36">
        <v>0.14142259414225941</v>
      </c>
      <c r="AM91" s="36">
        <v>0.14705882352941177</v>
      </c>
      <c r="AN91" s="36">
        <v>0.13643790849673201</v>
      </c>
      <c r="AO91" s="36">
        <v>0.12456140350877193</v>
      </c>
      <c r="AP91" s="36">
        <v>0.14566929133858267</v>
      </c>
      <c r="AQ91" s="36">
        <v>0.13031358885017422</v>
      </c>
      <c r="AR91" s="36">
        <v>0.14972776769509982</v>
      </c>
      <c r="AS91" s="36">
        <v>4.5364891518737675E-2</v>
      </c>
      <c r="AT91" s="36">
        <v>6.6545123062898809E-2</v>
      </c>
      <c r="AU91" s="36">
        <v>7.8234704112337017E-2</v>
      </c>
      <c r="AV91" s="36">
        <v>8.3067092651757185E-2</v>
      </c>
      <c r="AW91" s="36">
        <v>0.10884353741496598</v>
      </c>
      <c r="AX91" s="36">
        <v>0.14016489988221437</v>
      </c>
      <c r="AY91" s="36">
        <v>0.16339193381592554</v>
      </c>
      <c r="AZ91" s="36">
        <v>0.14446529080675422</v>
      </c>
      <c r="BA91" s="36">
        <v>4.467680608365019E-2</v>
      </c>
      <c r="BB91" s="36">
        <v>6.1497326203208559E-2</v>
      </c>
      <c r="BC91" s="36">
        <v>8.1664098613251149E-2</v>
      </c>
      <c r="BD91" s="36">
        <v>7.3552425665101728E-2</v>
      </c>
      <c r="BE91" s="36">
        <v>8.9721254355400695E-2</v>
      </c>
      <c r="BF91" s="36">
        <v>0.12572254335260116</v>
      </c>
      <c r="BG91" s="36">
        <v>0.14436885865457294</v>
      </c>
      <c r="BH91" s="36">
        <v>0.13948497854077252</v>
      </c>
      <c r="BI91" s="36">
        <v>0.13388429752066117</v>
      </c>
      <c r="BJ91" s="36">
        <v>0.15</v>
      </c>
      <c r="BK91" s="36">
        <v>0.13582089552238805</v>
      </c>
      <c r="BL91" s="36">
        <v>0.13093525179856116</v>
      </c>
      <c r="BM91" s="36">
        <v>0.15479876160990713</v>
      </c>
      <c r="BN91" s="36">
        <v>0.15154264972776771</v>
      </c>
      <c r="BO91" s="36">
        <v>0.1594090202177294</v>
      </c>
      <c r="BP91" s="36">
        <v>0.13550600343053174</v>
      </c>
      <c r="BQ91" s="36">
        <v>0.13490196078431371</v>
      </c>
      <c r="BR91" s="36">
        <v>0.15050167224080269</v>
      </c>
      <c r="BS91" s="36">
        <v>0.13525698827772767</v>
      </c>
      <c r="BT91" s="36">
        <v>0.1640502354788069</v>
      </c>
      <c r="BU91" s="36">
        <v>0.10953729933899906</v>
      </c>
      <c r="BV91" s="36">
        <v>0.12475442043222004</v>
      </c>
      <c r="BW91" s="36">
        <v>0.12403846153846154</v>
      </c>
      <c r="BX91" s="36">
        <v>0.12878787878787878</v>
      </c>
      <c r="BY91" s="31"/>
      <c r="BZ91" s="31"/>
      <c r="CA91" s="37"/>
      <c r="CB91" s="37"/>
      <c r="CC91" s="37"/>
      <c r="CD91" s="37"/>
      <c r="CE91" s="37"/>
      <c r="CF91" s="37"/>
      <c r="CG91" s="37"/>
      <c r="CH91" s="37"/>
      <c r="CI91" s="37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</row>
    <row r="92" spans="18:133" x14ac:dyDescent="0.25">
      <c r="R92" s="34"/>
      <c r="S92" s="30"/>
      <c r="T92" s="30"/>
      <c r="U92" s="31" t="s">
        <v>61</v>
      </c>
      <c r="V92" s="53"/>
      <c r="W92" s="53"/>
      <c r="X92" s="53"/>
      <c r="Y92" s="53"/>
      <c r="Z92" s="53"/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36">
        <v>0</v>
      </c>
      <c r="AH92" s="36">
        <v>0.27</v>
      </c>
      <c r="AI92" s="36">
        <v>0.21</v>
      </c>
      <c r="AJ92" s="53">
        <v>0.23604060913705585</v>
      </c>
      <c r="AK92" s="36">
        <v>0.22519083969465647</v>
      </c>
      <c r="AL92" s="36">
        <v>0.24489795918367346</v>
      </c>
      <c r="AM92" s="36">
        <v>0.27515723270440251</v>
      </c>
      <c r="AN92" s="36">
        <v>0.1853997682502897</v>
      </c>
      <c r="AO92" s="36">
        <v>0.18362573099415205</v>
      </c>
      <c r="AP92" s="36">
        <v>0.30779220779220778</v>
      </c>
      <c r="AQ92" s="36">
        <v>0.51017811704834604</v>
      </c>
      <c r="AR92" s="36">
        <v>0.49017038007863695</v>
      </c>
      <c r="AS92" s="36">
        <v>0.50436953807740326</v>
      </c>
      <c r="AT92" s="36"/>
      <c r="AU92" s="36"/>
      <c r="AV92" s="36"/>
      <c r="AW92" s="36"/>
      <c r="AX92" s="36"/>
      <c r="AY92" s="36"/>
      <c r="AZ92" s="36"/>
      <c r="BA92" s="36"/>
      <c r="BB92" s="36">
        <v>0</v>
      </c>
      <c r="BC92" s="36">
        <v>9.0909090909090912E-2</v>
      </c>
      <c r="BD92" s="36">
        <v>0</v>
      </c>
      <c r="BE92" s="36">
        <v>0.04</v>
      </c>
      <c r="BF92" s="36">
        <v>0.10909090909090909</v>
      </c>
      <c r="BG92" s="36">
        <v>0.12857142857142856</v>
      </c>
      <c r="BH92" s="36">
        <v>0.18604651162790697</v>
      </c>
      <c r="BI92" s="36">
        <v>0.17721518987341772</v>
      </c>
      <c r="BJ92" s="36">
        <v>0.21</v>
      </c>
      <c r="BK92" s="36">
        <v>0.20547945205479451</v>
      </c>
      <c r="BL92" s="36">
        <v>0.21568627450980393</v>
      </c>
      <c r="BM92" s="36">
        <v>0.34482758620689657</v>
      </c>
      <c r="BN92" s="36">
        <v>0.2</v>
      </c>
      <c r="BO92" s="36">
        <v>0.17948717948717949</v>
      </c>
      <c r="BP92" s="36">
        <v>0.11428571428571428</v>
      </c>
      <c r="BQ92" s="36">
        <v>0.15384615384615385</v>
      </c>
      <c r="BR92" s="36">
        <v>0.22448979591836735</v>
      </c>
      <c r="BS92" s="36">
        <v>0.1206896551724138</v>
      </c>
      <c r="BT92" s="36">
        <v>0.12280701754385964</v>
      </c>
      <c r="BU92" s="36">
        <v>0.16326530612244897</v>
      </c>
      <c r="BV92" s="36">
        <v>0.12727272727272726</v>
      </c>
      <c r="BW92" s="36">
        <v>0.21875</v>
      </c>
      <c r="BX92" s="36">
        <v>0.21428571428571427</v>
      </c>
      <c r="BY92" s="31"/>
      <c r="BZ92" s="31"/>
      <c r="CA92" s="37"/>
      <c r="CB92" s="37"/>
      <c r="CC92" s="37"/>
      <c r="CD92" s="37"/>
      <c r="CE92" s="37"/>
      <c r="CF92" s="37"/>
      <c r="CG92" s="37"/>
      <c r="CH92" s="37"/>
      <c r="CI92" s="37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</row>
    <row r="93" spans="18:133" x14ac:dyDescent="0.25">
      <c r="R93" s="34"/>
      <c r="S93" s="30"/>
      <c r="T93" s="30"/>
      <c r="U93" s="31" t="s">
        <v>38</v>
      </c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36"/>
      <c r="AH93" s="36"/>
      <c r="AI93" s="36"/>
      <c r="AJ93" s="53"/>
      <c r="AK93" s="36"/>
      <c r="AL93" s="36"/>
      <c r="AM93" s="36"/>
      <c r="AN93" s="36">
        <v>0</v>
      </c>
      <c r="AO93" s="36">
        <v>0</v>
      </c>
      <c r="AP93" s="36">
        <v>0</v>
      </c>
      <c r="AQ93" s="36">
        <v>0</v>
      </c>
      <c r="AR93" s="36">
        <v>0</v>
      </c>
      <c r="AS93" s="36">
        <v>0</v>
      </c>
      <c r="AT93" s="36">
        <v>0</v>
      </c>
      <c r="AU93" s="36">
        <v>0</v>
      </c>
      <c r="AV93" s="36">
        <v>0</v>
      </c>
      <c r="AW93" s="36">
        <v>1.5772870662460567E-3</v>
      </c>
      <c r="AX93" s="36">
        <v>0</v>
      </c>
      <c r="AY93" s="36">
        <v>1.1655011655011655E-3</v>
      </c>
      <c r="AZ93" s="36">
        <v>0</v>
      </c>
      <c r="BA93" s="36">
        <v>0</v>
      </c>
      <c r="BB93" s="36">
        <v>0</v>
      </c>
      <c r="BC93" s="36">
        <v>0</v>
      </c>
      <c r="BD93" s="36">
        <v>0</v>
      </c>
      <c r="BE93" s="36">
        <v>0</v>
      </c>
      <c r="BF93" s="36">
        <v>0</v>
      </c>
      <c r="BG93" s="36">
        <v>1.2484394506866417E-3</v>
      </c>
      <c r="BH93" s="36">
        <v>0</v>
      </c>
      <c r="BI93" s="36">
        <v>0</v>
      </c>
      <c r="BJ93" s="36">
        <v>0</v>
      </c>
      <c r="BK93" s="36">
        <v>0</v>
      </c>
      <c r="BL93" s="36">
        <v>1.2626262626262627E-3</v>
      </c>
      <c r="BM93" s="36">
        <v>0</v>
      </c>
      <c r="BN93" s="36">
        <v>1.652892561983471E-3</v>
      </c>
      <c r="BO93" s="36">
        <v>0</v>
      </c>
      <c r="BP93" s="36">
        <v>1.4749262536873156E-3</v>
      </c>
      <c r="BQ93" s="36">
        <v>0</v>
      </c>
      <c r="BR93" s="36">
        <v>0</v>
      </c>
      <c r="BS93" s="36">
        <v>0</v>
      </c>
      <c r="BT93" s="36">
        <v>2.05761316872428E-3</v>
      </c>
      <c r="BU93" s="36">
        <v>2.5974025974025974E-3</v>
      </c>
      <c r="BV93" s="36">
        <v>0</v>
      </c>
      <c r="BW93" s="36">
        <v>4.2283298097251587E-3</v>
      </c>
      <c r="BX93" s="36">
        <v>2.0491803278688526E-3</v>
      </c>
      <c r="BY93" s="35"/>
      <c r="BZ93" s="31"/>
      <c r="CA93" s="37"/>
      <c r="CB93" s="37"/>
      <c r="CC93" s="37"/>
      <c r="CD93" s="37"/>
      <c r="CE93" s="37"/>
      <c r="CF93" s="37"/>
      <c r="CG93" s="37"/>
      <c r="CH93" s="37"/>
      <c r="CI93" s="37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</row>
    <row r="94" spans="18:133" x14ac:dyDescent="0.25">
      <c r="R94" s="34"/>
      <c r="S94" s="30"/>
      <c r="T94" s="30"/>
      <c r="U94" s="31" t="s">
        <v>3</v>
      </c>
      <c r="V94" s="53"/>
      <c r="W94" s="53"/>
      <c r="X94" s="53"/>
      <c r="Y94" s="53"/>
      <c r="Z94" s="53"/>
      <c r="AA94" s="53">
        <v>0.08</v>
      </c>
      <c r="AB94" s="53">
        <v>0.06</v>
      </c>
      <c r="AC94" s="53">
        <v>0.12</v>
      </c>
      <c r="AD94" s="53">
        <v>0.16</v>
      </c>
      <c r="AE94" s="53">
        <v>0.18</v>
      </c>
      <c r="AF94" s="53">
        <v>0.16</v>
      </c>
      <c r="AG94" s="36">
        <v>8.520179372197309E-2</v>
      </c>
      <c r="AH94" s="36">
        <v>7.4999999999999997E-2</v>
      </c>
      <c r="AI94" s="36">
        <v>0.16184971098265896</v>
      </c>
      <c r="AJ94" s="53">
        <v>0.14507772020725387</v>
      </c>
      <c r="AK94" s="36">
        <v>0.13478260869565217</v>
      </c>
      <c r="AL94" s="36">
        <v>0.14814814814814814</v>
      </c>
      <c r="AM94" s="36">
        <v>0.16157205240174671</v>
      </c>
      <c r="AN94" s="36">
        <v>0.12350597609561753</v>
      </c>
      <c r="AO94" s="36">
        <v>9.6525096525096526E-2</v>
      </c>
      <c r="AP94" s="36">
        <v>0.14345991561181434</v>
      </c>
      <c r="AQ94" s="36">
        <v>0.1494661921708185</v>
      </c>
      <c r="AR94" s="36">
        <v>0.15044247787610621</v>
      </c>
      <c r="AS94" s="36">
        <v>9.9009900990099015E-2</v>
      </c>
      <c r="AT94" s="36">
        <v>8.4070796460176997E-2</v>
      </c>
      <c r="AU94" s="36">
        <v>9.6916299559471369E-2</v>
      </c>
      <c r="AV94" s="36">
        <v>0.11061946902654868</v>
      </c>
      <c r="AW94" s="36">
        <v>0.16535433070866143</v>
      </c>
      <c r="AX94" s="36">
        <v>0.11811023622047244</v>
      </c>
      <c r="AY94" s="36">
        <v>0.17777777777777778</v>
      </c>
      <c r="AZ94" s="36">
        <v>9.7142857142857142E-2</v>
      </c>
      <c r="BA94" s="36">
        <v>6.637168141592921E-2</v>
      </c>
      <c r="BB94" s="36">
        <v>7.1770334928229665E-2</v>
      </c>
      <c r="BC94" s="36">
        <v>9.5617529880478086E-2</v>
      </c>
      <c r="BD94" s="36">
        <v>0.11158798283261803</v>
      </c>
      <c r="BE94" s="36">
        <v>0.12444444444444444</v>
      </c>
      <c r="BF94" s="36">
        <v>0.13513513513513514</v>
      </c>
      <c r="BG94" s="36">
        <v>0.1674641148325359</v>
      </c>
      <c r="BH94" s="36">
        <v>0.17085427135678391</v>
      </c>
      <c r="BI94" s="36">
        <v>0.18536585365853658</v>
      </c>
      <c r="BJ94" s="36">
        <v>0.16</v>
      </c>
      <c r="BK94" s="36">
        <v>0.16477272727272727</v>
      </c>
      <c r="BL94" s="36">
        <v>0.1542056074766355</v>
      </c>
      <c r="BM94" s="36">
        <v>0.13122171945701358</v>
      </c>
      <c r="BN94" s="36">
        <v>0.19607843137254902</v>
      </c>
      <c r="BO94" s="36">
        <v>0.18478260869565216</v>
      </c>
      <c r="BP94" s="36">
        <v>0.14448669201520911</v>
      </c>
      <c r="BQ94" s="36">
        <v>0.16250000000000001</v>
      </c>
      <c r="BR94" s="36">
        <v>0.15642458100558659</v>
      </c>
      <c r="BS94" s="36">
        <v>9.5541401273885357E-2</v>
      </c>
      <c r="BT94" s="36">
        <v>0.15637860082304528</v>
      </c>
      <c r="BU94" s="36">
        <v>0.13168724279835392</v>
      </c>
      <c r="BV94" s="36">
        <v>0.13529411764705881</v>
      </c>
      <c r="BW94" s="36">
        <v>0.16602316602316602</v>
      </c>
      <c r="BX94" s="36">
        <v>0.15384615384615385</v>
      </c>
      <c r="BY94" s="36"/>
      <c r="BZ94" s="31"/>
      <c r="CA94" s="37"/>
      <c r="CB94" s="37"/>
      <c r="CC94" s="37"/>
      <c r="CD94" s="37"/>
      <c r="CE94" s="37"/>
      <c r="CF94" s="37"/>
      <c r="CG94" s="37"/>
      <c r="CH94" s="37"/>
      <c r="CI94" s="37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</row>
    <row r="95" spans="18:133" x14ac:dyDescent="0.25">
      <c r="R95" s="34"/>
      <c r="S95" s="30"/>
      <c r="T95" s="30"/>
      <c r="U95" s="31" t="s">
        <v>2</v>
      </c>
      <c r="V95" s="53"/>
      <c r="W95" s="53"/>
      <c r="X95" s="53"/>
      <c r="Y95" s="53"/>
      <c r="Z95" s="53"/>
      <c r="AA95" s="53">
        <v>0.08</v>
      </c>
      <c r="AB95" s="53">
        <v>0.08</v>
      </c>
      <c r="AC95" s="53">
        <v>0.11</v>
      </c>
      <c r="AD95" s="53">
        <v>0.11</v>
      </c>
      <c r="AE95" s="53">
        <v>0.17</v>
      </c>
      <c r="AF95" s="53">
        <v>0.17</v>
      </c>
      <c r="AG95" s="36">
        <v>0.11910112359550562</v>
      </c>
      <c r="AH95" s="36">
        <v>0.16845878136200718</v>
      </c>
      <c r="AI95" s="36">
        <v>0.1786339754816112</v>
      </c>
      <c r="AJ95" s="53">
        <v>0.12720848056537101</v>
      </c>
      <c r="AK95" s="36">
        <v>0.15121951219512195</v>
      </c>
      <c r="AL95" s="36">
        <v>0.21724137931034482</v>
      </c>
      <c r="AM95" s="36">
        <v>0.18609406952965235</v>
      </c>
      <c r="AN95" s="36">
        <v>0.17288135593220338</v>
      </c>
      <c r="AO95" s="36">
        <v>0.22520661157024793</v>
      </c>
      <c r="AP95" s="36">
        <v>0.17692307692307693</v>
      </c>
      <c r="AQ95" s="36">
        <v>0.18709677419354839</v>
      </c>
      <c r="AR95" s="36">
        <v>0.16081871345029239</v>
      </c>
      <c r="AS95" s="36">
        <v>5.0761421319796954E-2</v>
      </c>
      <c r="AT95" s="36">
        <v>8.2661290322580641E-2</v>
      </c>
      <c r="AU95" s="36">
        <v>0.11080332409972299</v>
      </c>
      <c r="AV95" s="36">
        <v>0.10432569974554708</v>
      </c>
      <c r="AW95" s="36">
        <v>0.14239482200647249</v>
      </c>
      <c r="AX95" s="36">
        <v>0.15759312320916904</v>
      </c>
      <c r="AY95" s="36">
        <v>0.18443804034582131</v>
      </c>
      <c r="AZ95" s="36">
        <v>0.17974683544303796</v>
      </c>
      <c r="BA95" s="36">
        <v>5.9299191374663072E-2</v>
      </c>
      <c r="BB95" s="36">
        <v>6.3186813186813184E-2</v>
      </c>
      <c r="BC95" s="36">
        <v>7.0270270270270274E-2</v>
      </c>
      <c r="BD95" s="36">
        <v>7.9575596816976124E-2</v>
      </c>
      <c r="BE95" s="36">
        <v>0.10249307479224377</v>
      </c>
      <c r="BF95" s="36">
        <v>0.14666666666666667</v>
      </c>
      <c r="BG95" s="36">
        <v>0.16758241758241757</v>
      </c>
      <c r="BH95" s="36">
        <v>0.18276762402088773</v>
      </c>
      <c r="BI95" s="36">
        <v>0.15625</v>
      </c>
      <c r="BJ95" s="36">
        <v>0.15</v>
      </c>
      <c r="BK95" s="36">
        <v>0.20152091254752852</v>
      </c>
      <c r="BL95" s="36">
        <v>0.16184971098265896</v>
      </c>
      <c r="BM95" s="36">
        <v>0.13569321533923304</v>
      </c>
      <c r="BN95" s="36">
        <v>0.13698630136986301</v>
      </c>
      <c r="BO95" s="36">
        <v>0.15104166666666666</v>
      </c>
      <c r="BP95" s="36">
        <v>0.14880952380952381</v>
      </c>
      <c r="BQ95" s="36">
        <v>0.13742690058479531</v>
      </c>
      <c r="BR95" s="36">
        <v>0.18678160919540229</v>
      </c>
      <c r="BS95" s="36">
        <v>0.17142857142857143</v>
      </c>
      <c r="BT95" s="36">
        <v>0.13551401869158877</v>
      </c>
      <c r="BU95" s="36">
        <v>0.13600000000000001</v>
      </c>
      <c r="BV95" s="36">
        <v>0.16393442622950818</v>
      </c>
      <c r="BW95" s="36">
        <v>0.16705882352941176</v>
      </c>
      <c r="BX95" s="36">
        <v>0.13861386138613863</v>
      </c>
      <c r="BY95" s="36"/>
      <c r="BZ95" s="31"/>
      <c r="CA95" s="37"/>
      <c r="CB95" s="37"/>
      <c r="CC95" s="37"/>
      <c r="CD95" s="37"/>
      <c r="CE95" s="37"/>
      <c r="CF95" s="37"/>
      <c r="CG95" s="37"/>
      <c r="CH95" s="37"/>
      <c r="CI95" s="37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</row>
    <row r="96" spans="18:133" x14ac:dyDescent="0.25">
      <c r="R96" s="34"/>
      <c r="S96" s="30"/>
      <c r="T96" s="30"/>
      <c r="U96" s="31" t="s">
        <v>0</v>
      </c>
      <c r="V96" s="53"/>
      <c r="W96" s="53"/>
      <c r="X96" s="53"/>
      <c r="Y96" s="53"/>
      <c r="Z96" s="53"/>
      <c r="AA96" s="53">
        <v>7.0000000000000007E-2</v>
      </c>
      <c r="AB96" s="53">
        <v>0.09</v>
      </c>
      <c r="AC96" s="53">
        <v>0.13</v>
      </c>
      <c r="AD96" s="53">
        <v>0.13</v>
      </c>
      <c r="AE96" s="53">
        <v>0.16</v>
      </c>
      <c r="AF96" s="53">
        <v>0.18</v>
      </c>
      <c r="AG96" s="36">
        <v>0.10674157303370786</v>
      </c>
      <c r="AH96" s="53">
        <v>0.15</v>
      </c>
      <c r="AI96" s="53">
        <v>0.17</v>
      </c>
      <c r="AJ96" s="53">
        <v>0.12741751990898748</v>
      </c>
      <c r="AK96" s="36">
        <v>0.16835016835016836</v>
      </c>
      <c r="AL96" s="36">
        <v>0.1941747572815534</v>
      </c>
      <c r="AM96" s="36">
        <v>0.19556171983356449</v>
      </c>
      <c r="AN96" s="36">
        <v>0.1621923937360179</v>
      </c>
      <c r="AO96" s="36">
        <v>0.1669449081803005</v>
      </c>
      <c r="AP96" s="36">
        <v>0.20972644376899696</v>
      </c>
      <c r="AQ96" s="36">
        <v>0.19857142857142857</v>
      </c>
      <c r="AR96" s="36">
        <v>0.18906249999999999</v>
      </c>
      <c r="AS96" s="36">
        <v>6.0941828254847646E-2</v>
      </c>
      <c r="AT96" s="36">
        <v>7.6271186440677971E-2</v>
      </c>
      <c r="AU96" s="36">
        <v>9.8321342925659472E-2</v>
      </c>
      <c r="AV96" s="36">
        <v>0.11907386990077178</v>
      </c>
      <c r="AW96" s="36">
        <v>0.12617449664429531</v>
      </c>
      <c r="AX96" s="36">
        <v>0.15473145780051151</v>
      </c>
      <c r="AY96" s="36">
        <v>0.19141914191419143</v>
      </c>
      <c r="AZ96" s="36">
        <v>0.1806020066889632</v>
      </c>
      <c r="BA96" s="36">
        <v>6.1088977423638779E-2</v>
      </c>
      <c r="BB96" s="36">
        <v>8.0263157894736842E-2</v>
      </c>
      <c r="BC96" s="36">
        <v>7.7007700770077014E-2</v>
      </c>
      <c r="BD96" s="36">
        <v>9.3076049943246308E-2</v>
      </c>
      <c r="BE96" s="36">
        <v>0.11974110032362459</v>
      </c>
      <c r="BF96" s="36">
        <v>0.13197969543147209</v>
      </c>
      <c r="BG96" s="36">
        <v>0.16799091940976163</v>
      </c>
      <c r="BH96" s="36">
        <v>0.17892644135188868</v>
      </c>
      <c r="BI96" s="36">
        <v>0.18537590113285274</v>
      </c>
      <c r="BJ96" s="36">
        <v>0.17</v>
      </c>
      <c r="BK96" s="36">
        <v>0.1745635910224439</v>
      </c>
      <c r="BL96" s="36">
        <v>0.18576598311218334</v>
      </c>
      <c r="BM96" s="36">
        <v>0.19003476245654694</v>
      </c>
      <c r="BN96" s="36">
        <v>0.17755856966707767</v>
      </c>
      <c r="BO96" s="36">
        <v>0.18611670020120724</v>
      </c>
      <c r="BP96" s="36">
        <v>0.17011995637949837</v>
      </c>
      <c r="BQ96" s="36">
        <v>0.16610169491525423</v>
      </c>
      <c r="BR96" s="36">
        <v>0.17681498829039813</v>
      </c>
      <c r="BS96" s="36">
        <v>0.18615209988649262</v>
      </c>
      <c r="BT96" s="36">
        <v>0.18056918547595682</v>
      </c>
      <c r="BU96" s="36">
        <v>0.17184643510054845</v>
      </c>
      <c r="BV96" s="36">
        <v>0.17687074829931973</v>
      </c>
      <c r="BW96" s="36">
        <v>0.18609022556390978</v>
      </c>
      <c r="BX96" s="36">
        <v>0.19801980198019803</v>
      </c>
      <c r="BY96" s="36"/>
      <c r="BZ96" s="31"/>
      <c r="CA96" s="37"/>
      <c r="CB96" s="37"/>
      <c r="CC96" s="37"/>
      <c r="CD96" s="37"/>
      <c r="CE96" s="37"/>
      <c r="CF96" s="37"/>
      <c r="CG96" s="37"/>
      <c r="CH96" s="37"/>
      <c r="CI96" s="37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</row>
    <row r="97" spans="18:133" x14ac:dyDescent="0.25">
      <c r="R97" s="34"/>
      <c r="S97" s="30"/>
      <c r="T97" s="30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1"/>
      <c r="CA97" s="37"/>
      <c r="CB97" s="37"/>
      <c r="CC97" s="37"/>
      <c r="CD97" s="37"/>
      <c r="CE97" s="37"/>
      <c r="CF97" s="37"/>
      <c r="CG97" s="37"/>
      <c r="CH97" s="37"/>
      <c r="CI97" s="37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</row>
    <row r="98" spans="18:133" x14ac:dyDescent="0.25">
      <c r="R98" s="34"/>
      <c r="S98" s="30"/>
      <c r="T98" s="30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6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6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6"/>
      <c r="BZ98" s="31"/>
      <c r="CA98" s="37"/>
      <c r="CB98" s="37"/>
      <c r="CC98" s="37"/>
      <c r="CD98" s="37"/>
      <c r="CE98" s="37"/>
      <c r="CF98" s="37"/>
      <c r="CG98" s="37"/>
      <c r="CH98" s="37"/>
      <c r="CI98" s="37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</row>
    <row r="99" spans="18:133" x14ac:dyDescent="0.25">
      <c r="R99" s="34"/>
      <c r="S99" s="30"/>
      <c r="T99" s="30"/>
      <c r="U99" s="31" t="s">
        <v>18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6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6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6"/>
      <c r="BZ99" s="31"/>
      <c r="CA99" s="37"/>
      <c r="CB99" s="37"/>
      <c r="CC99" s="37"/>
      <c r="CD99" s="37"/>
      <c r="CE99" s="37"/>
      <c r="CF99" s="37"/>
      <c r="CG99" s="37"/>
      <c r="CH99" s="37"/>
      <c r="CI99" s="37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</row>
    <row r="100" spans="18:133" x14ac:dyDescent="0.25">
      <c r="R100" s="34"/>
      <c r="S100" s="30"/>
      <c r="T100" s="30"/>
      <c r="U100" s="31"/>
      <c r="V100" s="35">
        <v>43101</v>
      </c>
      <c r="W100" s="35">
        <v>43132</v>
      </c>
      <c r="X100" s="35">
        <v>43160</v>
      </c>
      <c r="Y100" s="35">
        <v>43191</v>
      </c>
      <c r="Z100" s="35">
        <v>43221</v>
      </c>
      <c r="AA100" s="35">
        <v>43252</v>
      </c>
      <c r="AB100" s="35">
        <v>43282</v>
      </c>
      <c r="AC100" s="35">
        <v>43313</v>
      </c>
      <c r="AD100" s="35">
        <v>43344</v>
      </c>
      <c r="AE100" s="35">
        <v>43374</v>
      </c>
      <c r="AF100" s="35">
        <v>43405</v>
      </c>
      <c r="AG100" s="35">
        <v>43435</v>
      </c>
      <c r="AH100" s="35">
        <v>43466</v>
      </c>
      <c r="AI100" s="35">
        <v>43497</v>
      </c>
      <c r="AJ100" s="35">
        <v>43525</v>
      </c>
      <c r="AK100" s="35">
        <v>43556</v>
      </c>
      <c r="AL100" s="35">
        <v>43586</v>
      </c>
      <c r="AM100" s="35">
        <v>43617</v>
      </c>
      <c r="AN100" s="35">
        <v>43647</v>
      </c>
      <c r="AO100" s="35">
        <v>43678</v>
      </c>
      <c r="AP100" s="35">
        <v>43709</v>
      </c>
      <c r="AQ100" s="35">
        <v>43739</v>
      </c>
      <c r="AR100" s="35">
        <v>43770</v>
      </c>
      <c r="AS100" s="35">
        <v>43800</v>
      </c>
      <c r="AT100" s="35">
        <v>43831</v>
      </c>
      <c r="AU100" s="35">
        <v>43862</v>
      </c>
      <c r="AV100" s="35">
        <v>43891</v>
      </c>
      <c r="AW100" s="35">
        <v>43922</v>
      </c>
      <c r="AX100" s="35">
        <v>43952</v>
      </c>
      <c r="AY100" s="35">
        <v>43983</v>
      </c>
      <c r="AZ100" s="35">
        <v>44013</v>
      </c>
      <c r="BA100" s="35">
        <v>44227</v>
      </c>
      <c r="BB100" s="35">
        <v>44228</v>
      </c>
      <c r="BC100" s="35">
        <v>44256</v>
      </c>
      <c r="BD100" s="35">
        <v>44287</v>
      </c>
      <c r="BE100" s="35">
        <v>44317</v>
      </c>
      <c r="BF100" s="35">
        <v>44348</v>
      </c>
      <c r="BG100" s="35">
        <v>44378</v>
      </c>
      <c r="BH100" s="35">
        <v>44409</v>
      </c>
      <c r="BI100" s="35">
        <v>44440</v>
      </c>
      <c r="BJ100" s="35">
        <v>44470</v>
      </c>
      <c r="BK100" s="35">
        <v>44501</v>
      </c>
      <c r="BL100" s="35">
        <v>44531</v>
      </c>
      <c r="BM100" s="35">
        <v>44562</v>
      </c>
      <c r="BN100" s="35">
        <v>44593</v>
      </c>
      <c r="BO100" s="35">
        <v>44621</v>
      </c>
      <c r="BP100" s="35">
        <v>44652</v>
      </c>
      <c r="BQ100" s="35">
        <v>44682</v>
      </c>
      <c r="BR100" s="35">
        <v>44713</v>
      </c>
      <c r="BS100" s="35">
        <v>44743</v>
      </c>
      <c r="BT100" s="35">
        <v>44774</v>
      </c>
      <c r="BU100" s="35">
        <v>44805</v>
      </c>
      <c r="BV100" s="35">
        <v>44835</v>
      </c>
      <c r="BW100" s="35">
        <v>44866</v>
      </c>
      <c r="BX100" s="35">
        <v>44896</v>
      </c>
      <c r="BY100" s="36"/>
      <c r="BZ100" s="31"/>
      <c r="CA100" s="37"/>
      <c r="CB100" s="37"/>
      <c r="CC100" s="37"/>
      <c r="CD100" s="37"/>
      <c r="CE100" s="37"/>
      <c r="CF100" s="37"/>
      <c r="CG100" s="37"/>
      <c r="CH100" s="37"/>
      <c r="CI100" s="37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</row>
    <row r="101" spans="18:133" x14ac:dyDescent="0.25">
      <c r="R101" s="34"/>
      <c r="S101" s="30"/>
      <c r="T101" s="30"/>
      <c r="U101" s="31" t="s">
        <v>12</v>
      </c>
      <c r="V101" s="53"/>
      <c r="W101" s="53"/>
      <c r="X101" s="53"/>
      <c r="Y101" s="53"/>
      <c r="Z101" s="53"/>
      <c r="AA101" s="53">
        <v>0.24</v>
      </c>
      <c r="AB101" s="53">
        <v>0.35</v>
      </c>
      <c r="AC101" s="53">
        <v>0.34</v>
      </c>
      <c r="AD101" s="53">
        <v>0.32</v>
      </c>
      <c r="AE101" s="53">
        <v>0.38</v>
      </c>
      <c r="AF101" s="53">
        <v>0.55000000000000004</v>
      </c>
      <c r="AG101" s="53">
        <v>0</v>
      </c>
      <c r="AH101" s="36">
        <v>0.63636363636363635</v>
      </c>
      <c r="AI101" s="53">
        <v>1</v>
      </c>
      <c r="AJ101" s="54">
        <v>0</v>
      </c>
      <c r="AK101" s="36">
        <v>0</v>
      </c>
      <c r="AL101" s="36">
        <v>0</v>
      </c>
      <c r="AM101" s="36">
        <v>0</v>
      </c>
      <c r="AN101" s="36">
        <v>0</v>
      </c>
      <c r="AO101" s="36">
        <v>0</v>
      </c>
      <c r="AP101" s="36">
        <v>0</v>
      </c>
      <c r="AQ101" s="36"/>
      <c r="AR101" s="36"/>
      <c r="AS101" s="36">
        <v>0</v>
      </c>
      <c r="AT101" s="36">
        <v>0.42857142857142855</v>
      </c>
      <c r="AU101" s="36"/>
      <c r="AV101" s="36"/>
      <c r="AW101" s="36">
        <v>0.33333333333333331</v>
      </c>
      <c r="AX101" s="36">
        <v>0.1111111111111111</v>
      </c>
      <c r="AY101" s="36">
        <v>0</v>
      </c>
      <c r="AZ101" s="36">
        <v>0</v>
      </c>
      <c r="BA101" s="36">
        <v>0.2857142857142857</v>
      </c>
      <c r="BB101" s="36">
        <v>0.2857142857142857</v>
      </c>
      <c r="BC101" s="36">
        <v>0.5</v>
      </c>
      <c r="BD101" s="36">
        <v>0.33333333333333331</v>
      </c>
      <c r="BE101" s="36">
        <v>0.2</v>
      </c>
      <c r="BF101" s="36">
        <v>0.25</v>
      </c>
      <c r="BG101" s="36">
        <v>0.5</v>
      </c>
      <c r="BH101" s="36">
        <v>0.5</v>
      </c>
      <c r="BI101" s="36">
        <v>0</v>
      </c>
      <c r="BJ101" s="36">
        <v>0.5</v>
      </c>
      <c r="BK101" s="36">
        <v>1</v>
      </c>
      <c r="BL101" s="36">
        <v>0.30769230769230771</v>
      </c>
      <c r="BM101" s="36">
        <v>0.625</v>
      </c>
      <c r="BN101" s="36">
        <v>0.25</v>
      </c>
      <c r="BO101" s="36">
        <v>0.45454545454545453</v>
      </c>
      <c r="BP101" s="36">
        <v>0.42857142857142855</v>
      </c>
      <c r="BQ101" s="36">
        <v>1</v>
      </c>
      <c r="BR101" s="36">
        <v>0.33333333333333331</v>
      </c>
      <c r="BS101" s="36">
        <v>0.5</v>
      </c>
      <c r="BT101" s="36">
        <v>0.60869565217391308</v>
      </c>
      <c r="BU101" s="36">
        <v>0.61904761904761907</v>
      </c>
      <c r="BV101" s="36">
        <v>0.55555555555555558</v>
      </c>
      <c r="BW101" s="36">
        <v>0.55555555555555558</v>
      </c>
      <c r="BX101" s="36">
        <v>0.85</v>
      </c>
      <c r="BY101" s="36"/>
      <c r="BZ101" s="31"/>
      <c r="CA101" s="37"/>
      <c r="CB101" s="37"/>
      <c r="CC101" s="37"/>
      <c r="CD101" s="37"/>
      <c r="CE101" s="37"/>
      <c r="CF101" s="37"/>
      <c r="CG101" s="37"/>
      <c r="CH101" s="37"/>
      <c r="CI101" s="37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</row>
    <row r="102" spans="18:133" x14ac:dyDescent="0.25">
      <c r="R102" s="34"/>
      <c r="S102" s="30"/>
      <c r="T102" s="30"/>
      <c r="U102" s="31" t="s">
        <v>9</v>
      </c>
      <c r="V102" s="53"/>
      <c r="W102" s="53"/>
      <c r="X102" s="53"/>
      <c r="Y102" s="53"/>
      <c r="Z102" s="53"/>
      <c r="AA102" s="53">
        <v>0.23</v>
      </c>
      <c r="AB102" s="53">
        <v>0.34</v>
      </c>
      <c r="AC102" s="53">
        <v>0.37</v>
      </c>
      <c r="AD102" s="53">
        <v>0.32</v>
      </c>
      <c r="AE102" s="53">
        <v>0.43</v>
      </c>
      <c r="AF102" s="53">
        <v>0.64</v>
      </c>
      <c r="AG102" s="53">
        <v>0</v>
      </c>
      <c r="AH102" s="36">
        <v>0.44444444444444442</v>
      </c>
      <c r="AI102" s="53">
        <v>0</v>
      </c>
      <c r="AJ102" s="54">
        <v>0</v>
      </c>
      <c r="AK102" s="36">
        <v>1</v>
      </c>
      <c r="AL102" s="36">
        <v>0</v>
      </c>
      <c r="AM102" s="36">
        <v>0.5</v>
      </c>
      <c r="AN102" s="36">
        <v>0</v>
      </c>
      <c r="AO102" s="36">
        <v>0</v>
      </c>
      <c r="AP102" s="36">
        <v>1</v>
      </c>
      <c r="AQ102" s="36">
        <v>1</v>
      </c>
      <c r="AR102" s="36">
        <v>0.66666666666666663</v>
      </c>
      <c r="AS102" s="36"/>
      <c r="AT102" s="36">
        <v>0.72727272727272729</v>
      </c>
      <c r="AU102" s="36"/>
      <c r="AV102" s="36">
        <v>1</v>
      </c>
      <c r="AW102" s="36">
        <v>1</v>
      </c>
      <c r="AX102" s="36">
        <v>0.66666666666666663</v>
      </c>
      <c r="AY102" s="36">
        <v>1</v>
      </c>
      <c r="AZ102" s="36">
        <v>0.83333333333333337</v>
      </c>
      <c r="BA102" s="36">
        <v>0.4642857142857143</v>
      </c>
      <c r="BB102" s="36">
        <v>0.3</v>
      </c>
      <c r="BC102" s="36">
        <v>0.3888888888888889</v>
      </c>
      <c r="BD102" s="36">
        <v>0.31578947368421051</v>
      </c>
      <c r="BE102" s="36">
        <v>0.4</v>
      </c>
      <c r="BF102" s="36">
        <v>0.33333333333333331</v>
      </c>
      <c r="BG102" s="36">
        <v>0</v>
      </c>
      <c r="BH102" s="36">
        <v>0.35714285714285715</v>
      </c>
      <c r="BI102" s="36">
        <v>0</v>
      </c>
      <c r="BJ102" s="36">
        <v>0</v>
      </c>
      <c r="BK102" s="36">
        <v>0.66666666666666663</v>
      </c>
      <c r="BL102" s="36">
        <v>0.38461538461538464</v>
      </c>
      <c r="BM102" s="36">
        <v>0.38461538461538464</v>
      </c>
      <c r="BN102" s="36">
        <v>0.5</v>
      </c>
      <c r="BO102" s="36">
        <v>0.75</v>
      </c>
      <c r="BP102" s="36">
        <v>0.5</v>
      </c>
      <c r="BQ102" s="36">
        <v>0</v>
      </c>
      <c r="BR102" s="36">
        <v>0.33333333333333331</v>
      </c>
      <c r="BS102" s="36">
        <v>0.33333333333333331</v>
      </c>
      <c r="BT102" s="36">
        <v>0.56000000000000005</v>
      </c>
      <c r="BU102" s="36">
        <v>0.76923076923076927</v>
      </c>
      <c r="BV102" s="36">
        <v>0.58333333333333337</v>
      </c>
      <c r="BW102" s="36">
        <v>0.38461538461538464</v>
      </c>
      <c r="BX102" s="36">
        <v>0.625</v>
      </c>
      <c r="BY102" s="36"/>
      <c r="BZ102" s="31"/>
      <c r="CA102" s="37"/>
      <c r="CB102" s="37"/>
      <c r="CC102" s="37"/>
      <c r="CD102" s="37"/>
      <c r="CE102" s="37"/>
      <c r="CF102" s="37"/>
      <c r="CG102" s="37"/>
      <c r="CH102" s="37"/>
      <c r="CI102" s="37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</row>
    <row r="103" spans="18:133" x14ac:dyDescent="0.25">
      <c r="R103" s="34"/>
      <c r="S103" s="30"/>
      <c r="T103" s="30"/>
      <c r="U103" s="31" t="s">
        <v>11</v>
      </c>
      <c r="V103" s="53"/>
      <c r="W103" s="53"/>
      <c r="X103" s="53"/>
      <c r="Y103" s="53"/>
      <c r="Z103" s="53"/>
      <c r="AA103" s="53">
        <v>0.32</v>
      </c>
      <c r="AB103" s="53">
        <v>0.4</v>
      </c>
      <c r="AC103" s="53">
        <v>0.31</v>
      </c>
      <c r="AD103" s="53">
        <v>0.49</v>
      </c>
      <c r="AE103" s="53">
        <v>0.64</v>
      </c>
      <c r="AF103" s="53">
        <v>0.71</v>
      </c>
      <c r="AG103" s="53">
        <v>0</v>
      </c>
      <c r="AH103" s="36">
        <v>0.90909090909090906</v>
      </c>
      <c r="AI103" s="53">
        <v>0</v>
      </c>
      <c r="AJ103" s="54">
        <v>0</v>
      </c>
      <c r="AK103" s="36">
        <v>0</v>
      </c>
      <c r="AL103" s="36">
        <v>1</v>
      </c>
      <c r="AM103" s="36">
        <v>1</v>
      </c>
      <c r="AN103" s="36">
        <v>0</v>
      </c>
      <c r="AO103" s="36">
        <v>0</v>
      </c>
      <c r="AP103" s="36">
        <v>0</v>
      </c>
      <c r="AQ103" s="36"/>
      <c r="AR103" s="36"/>
      <c r="AS103" s="36"/>
      <c r="AT103" s="36">
        <v>1</v>
      </c>
      <c r="AU103" s="36"/>
      <c r="AV103" s="36"/>
      <c r="AW103" s="36"/>
      <c r="AX103" s="36"/>
      <c r="AY103" s="36"/>
      <c r="AZ103" s="36"/>
      <c r="BA103" s="36"/>
      <c r="BB103" s="36"/>
      <c r="BC103" s="36"/>
      <c r="BD103" s="36">
        <v>1</v>
      </c>
      <c r="BE103" s="36"/>
      <c r="BF103" s="36"/>
      <c r="BG103" s="36">
        <v>1</v>
      </c>
      <c r="BH103" s="36">
        <v>0</v>
      </c>
      <c r="BI103" s="36">
        <v>0</v>
      </c>
      <c r="BJ103" s="36">
        <v>0.5</v>
      </c>
      <c r="BK103" s="36">
        <v>0.75</v>
      </c>
      <c r="BL103" s="36">
        <v>0.375</v>
      </c>
      <c r="BM103" s="36">
        <v>0.25</v>
      </c>
      <c r="BN103" s="36">
        <v>0.2</v>
      </c>
      <c r="BO103" s="36">
        <v>0.3</v>
      </c>
      <c r="BP103" s="36">
        <v>0.4</v>
      </c>
      <c r="BQ103" s="36">
        <v>0.66666666666666663</v>
      </c>
      <c r="BR103" s="36">
        <v>0</v>
      </c>
      <c r="BS103" s="36">
        <v>1</v>
      </c>
      <c r="BT103" s="36">
        <v>1</v>
      </c>
      <c r="BU103" s="36">
        <v>0.4</v>
      </c>
      <c r="BV103" s="36">
        <v>0.4</v>
      </c>
      <c r="BW103" s="36">
        <v>0.81818181818181823</v>
      </c>
      <c r="BX103" s="36">
        <v>0.625</v>
      </c>
      <c r="BY103" s="36"/>
      <c r="BZ103" s="31"/>
      <c r="CA103" s="37"/>
      <c r="CB103" s="37"/>
      <c r="CC103" s="37"/>
      <c r="CD103" s="37"/>
      <c r="CE103" s="37"/>
      <c r="CF103" s="37"/>
      <c r="CG103" s="37"/>
      <c r="CH103" s="37"/>
      <c r="CI103" s="37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</row>
    <row r="104" spans="18:133" x14ac:dyDescent="0.25">
      <c r="R104" s="34"/>
      <c r="S104" s="30"/>
      <c r="T104" s="30"/>
      <c r="U104" s="31" t="s">
        <v>10</v>
      </c>
      <c r="V104" s="53"/>
      <c r="W104" s="53"/>
      <c r="X104" s="53"/>
      <c r="Y104" s="53"/>
      <c r="Z104" s="31"/>
      <c r="AA104" s="53">
        <v>0.21</v>
      </c>
      <c r="AB104" s="53">
        <v>0.39</v>
      </c>
      <c r="AC104" s="53">
        <v>0.28999999999999998</v>
      </c>
      <c r="AD104" s="53">
        <v>0.25</v>
      </c>
      <c r="AE104" s="53">
        <v>0.5</v>
      </c>
      <c r="AF104" s="53">
        <v>0.33</v>
      </c>
      <c r="AG104" s="53">
        <v>0</v>
      </c>
      <c r="AH104" s="36">
        <v>0.75</v>
      </c>
      <c r="AI104" s="53">
        <v>0</v>
      </c>
      <c r="AJ104" s="54">
        <v>0</v>
      </c>
      <c r="AK104" s="36">
        <v>0</v>
      </c>
      <c r="AL104" s="36">
        <v>0</v>
      </c>
      <c r="AM104" s="36">
        <v>0</v>
      </c>
      <c r="AN104" s="36">
        <v>0</v>
      </c>
      <c r="AO104" s="36">
        <v>0</v>
      </c>
      <c r="AP104" s="36">
        <v>0</v>
      </c>
      <c r="AQ104" s="36"/>
      <c r="AR104" s="36"/>
      <c r="AS104" s="36"/>
      <c r="AT104" s="36"/>
      <c r="AU104" s="36"/>
      <c r="AV104" s="36"/>
      <c r="AW104" s="36"/>
      <c r="AX104" s="36"/>
      <c r="AY104" s="36">
        <v>0</v>
      </c>
      <c r="AZ104" s="36">
        <v>0.5</v>
      </c>
      <c r="BA104" s="36">
        <v>0.7142857142857143</v>
      </c>
      <c r="BB104" s="36">
        <v>0.44444444444444442</v>
      </c>
      <c r="BC104" s="36">
        <v>0.4</v>
      </c>
      <c r="BD104" s="36">
        <v>0.42857142857142855</v>
      </c>
      <c r="BE104" s="36">
        <v>0.33333333333333331</v>
      </c>
      <c r="BF104" s="36">
        <v>0</v>
      </c>
      <c r="BG104" s="36"/>
      <c r="BH104" s="36">
        <v>0.25</v>
      </c>
      <c r="BI104" s="36">
        <v>0</v>
      </c>
      <c r="BJ104" s="36">
        <v>0</v>
      </c>
      <c r="BK104" s="36">
        <v>0</v>
      </c>
      <c r="BL104" s="36">
        <v>0.25</v>
      </c>
      <c r="BM104" s="36">
        <v>0.33333333333333331</v>
      </c>
      <c r="BN104" s="36">
        <v>0</v>
      </c>
      <c r="BO104" s="36">
        <v>0.33333333333333331</v>
      </c>
      <c r="BP104" s="36">
        <v>0</v>
      </c>
      <c r="BQ104" s="36"/>
      <c r="BR104" s="36">
        <v>1</v>
      </c>
      <c r="BS104" s="36">
        <v>0</v>
      </c>
      <c r="BT104" s="36">
        <v>0.25</v>
      </c>
      <c r="BU104" s="36">
        <v>0.5714285714285714</v>
      </c>
      <c r="BV104" s="36">
        <v>0.5</v>
      </c>
      <c r="BW104" s="36">
        <v>1</v>
      </c>
      <c r="BX104" s="36">
        <v>1</v>
      </c>
      <c r="BY104" s="36"/>
      <c r="BZ104" s="31"/>
      <c r="CA104" s="37"/>
      <c r="CB104" s="37"/>
      <c r="CC104" s="37"/>
      <c r="CD104" s="37"/>
      <c r="CE104" s="37"/>
      <c r="CF104" s="37"/>
      <c r="CG104" s="37"/>
      <c r="CH104" s="37"/>
      <c r="CI104" s="37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</row>
    <row r="105" spans="18:133" x14ac:dyDescent="0.25">
      <c r="R105" s="34"/>
      <c r="S105" s="30"/>
      <c r="T105" s="30"/>
      <c r="U105" s="31" t="s">
        <v>8</v>
      </c>
      <c r="V105" s="53"/>
      <c r="W105" s="53"/>
      <c r="X105" s="53"/>
      <c r="Y105" s="53"/>
      <c r="Z105" s="53"/>
      <c r="AA105" s="53">
        <v>0.25</v>
      </c>
      <c r="AB105" s="53">
        <v>0.31</v>
      </c>
      <c r="AC105" s="53">
        <v>0.28000000000000003</v>
      </c>
      <c r="AD105" s="53">
        <v>0.36</v>
      </c>
      <c r="AE105" s="53">
        <v>0.41</v>
      </c>
      <c r="AF105" s="53">
        <v>0.36</v>
      </c>
      <c r="AG105" s="53">
        <v>0</v>
      </c>
      <c r="AH105" s="36">
        <v>0.41666666666666669</v>
      </c>
      <c r="AI105" s="53">
        <v>0</v>
      </c>
      <c r="AJ105" s="54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/>
      <c r="AR105" s="36"/>
      <c r="AS105" s="36"/>
      <c r="AT105" s="36">
        <v>0.58333333333333337</v>
      </c>
      <c r="AU105" s="36">
        <v>1</v>
      </c>
      <c r="AV105" s="36"/>
      <c r="AW105" s="36"/>
      <c r="AX105" s="36">
        <v>0.33333333333333331</v>
      </c>
      <c r="AY105" s="36">
        <v>1</v>
      </c>
      <c r="AZ105" s="36">
        <v>0.5</v>
      </c>
      <c r="BA105" s="36">
        <v>0.23255813953488372</v>
      </c>
      <c r="BB105" s="36">
        <v>0.15151515151515152</v>
      </c>
      <c r="BC105" s="36">
        <v>0.39285714285714285</v>
      </c>
      <c r="BD105" s="36">
        <v>0.43478260869565216</v>
      </c>
      <c r="BE105" s="36">
        <v>0.46153846153846156</v>
      </c>
      <c r="BF105" s="36">
        <v>0.44444444444444442</v>
      </c>
      <c r="BG105" s="36">
        <v>0.2857142857142857</v>
      </c>
      <c r="BH105" s="36">
        <v>0.46153846153846156</v>
      </c>
      <c r="BI105" s="36">
        <v>0.33333333333333331</v>
      </c>
      <c r="BJ105" s="36">
        <v>0.5</v>
      </c>
      <c r="BK105" s="36">
        <v>0</v>
      </c>
      <c r="BL105" s="36">
        <v>1</v>
      </c>
      <c r="BM105" s="36">
        <v>0.5</v>
      </c>
      <c r="BN105" s="36">
        <v>0.33333333333333331</v>
      </c>
      <c r="BO105" s="36">
        <v>0.2857142857142857</v>
      </c>
      <c r="BP105" s="36">
        <v>0.5</v>
      </c>
      <c r="BQ105" s="36">
        <v>1</v>
      </c>
      <c r="BR105" s="36">
        <v>0.33333333333333331</v>
      </c>
      <c r="BS105" s="36">
        <v>0.5</v>
      </c>
      <c r="BT105" s="36">
        <v>0.77777777777777779</v>
      </c>
      <c r="BU105" s="36">
        <v>0.3</v>
      </c>
      <c r="BV105" s="36">
        <v>0.58333333333333337</v>
      </c>
      <c r="BW105" s="36">
        <v>0.35</v>
      </c>
      <c r="BX105" s="36">
        <v>0.61904761904761907</v>
      </c>
      <c r="BY105" s="36"/>
      <c r="BZ105" s="31"/>
      <c r="CA105" s="37"/>
      <c r="CB105" s="37"/>
      <c r="CC105" s="37"/>
      <c r="CD105" s="37"/>
      <c r="CE105" s="37"/>
      <c r="CF105" s="37"/>
      <c r="CG105" s="37"/>
      <c r="CH105" s="37"/>
      <c r="CI105" s="37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</row>
    <row r="106" spans="18:133" x14ac:dyDescent="0.25">
      <c r="R106" s="34"/>
      <c r="S106" s="30"/>
      <c r="T106" s="30"/>
      <c r="U106" s="31" t="s">
        <v>7</v>
      </c>
      <c r="V106" s="53"/>
      <c r="W106" s="53"/>
      <c r="X106" s="53"/>
      <c r="Y106" s="53"/>
      <c r="Z106" s="53"/>
      <c r="AA106" s="53">
        <v>0.19</v>
      </c>
      <c r="AB106" s="53">
        <v>0.3</v>
      </c>
      <c r="AC106" s="53">
        <v>0.13</v>
      </c>
      <c r="AD106" s="53">
        <v>0.27</v>
      </c>
      <c r="AE106" s="53">
        <v>0.5</v>
      </c>
      <c r="AF106" s="53">
        <v>0.25</v>
      </c>
      <c r="AG106" s="53">
        <v>0</v>
      </c>
      <c r="AH106" s="36">
        <v>0</v>
      </c>
      <c r="AI106" s="53">
        <v>0</v>
      </c>
      <c r="AJ106" s="54">
        <v>0</v>
      </c>
      <c r="AK106" s="36">
        <v>0</v>
      </c>
      <c r="AL106" s="36">
        <v>0</v>
      </c>
      <c r="AM106" s="36">
        <v>0</v>
      </c>
      <c r="AN106" s="36">
        <v>0</v>
      </c>
      <c r="AO106" s="36">
        <v>0</v>
      </c>
      <c r="AP106" s="36">
        <v>0</v>
      </c>
      <c r="AQ106" s="36"/>
      <c r="AR106" s="36"/>
      <c r="AS106" s="36">
        <v>0</v>
      </c>
      <c r="AT106" s="36"/>
      <c r="AU106" s="36"/>
      <c r="AV106" s="36"/>
      <c r="AW106" s="36"/>
      <c r="AX106" s="36"/>
      <c r="AY106" s="36"/>
      <c r="AZ106" s="36"/>
      <c r="BA106" s="36"/>
      <c r="BB106" s="36">
        <v>0</v>
      </c>
      <c r="BC106" s="36">
        <v>0</v>
      </c>
      <c r="BD106" s="36"/>
      <c r="BE106" s="36"/>
      <c r="BF106" s="36"/>
      <c r="BG106" s="36"/>
      <c r="BH106" s="36">
        <v>0.25</v>
      </c>
      <c r="BI106" s="36"/>
      <c r="BJ106" s="36"/>
      <c r="BK106" s="36"/>
      <c r="BL106" s="36">
        <v>0.47058823529411764</v>
      </c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1"/>
      <c r="CA106" s="37"/>
      <c r="CB106" s="37"/>
      <c r="CC106" s="37"/>
      <c r="CD106" s="37"/>
      <c r="CE106" s="37"/>
      <c r="CF106" s="37"/>
      <c r="CG106" s="37"/>
      <c r="CH106" s="37"/>
      <c r="CI106" s="37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</row>
    <row r="107" spans="18:133" x14ac:dyDescent="0.25">
      <c r="R107" s="34"/>
      <c r="S107" s="30"/>
      <c r="T107" s="30"/>
      <c r="U107" s="31" t="s">
        <v>6</v>
      </c>
      <c r="V107" s="53"/>
      <c r="W107" s="53"/>
      <c r="X107" s="53"/>
      <c r="Y107" s="53"/>
      <c r="Z107" s="53"/>
      <c r="AA107" s="53">
        <v>0.14000000000000001</v>
      </c>
      <c r="AB107" s="53">
        <v>0.24</v>
      </c>
      <c r="AC107" s="53">
        <v>0.33</v>
      </c>
      <c r="AD107" s="53">
        <v>0.42</v>
      </c>
      <c r="AE107" s="53">
        <v>0.33</v>
      </c>
      <c r="AF107" s="53">
        <v>0.4</v>
      </c>
      <c r="AG107" s="53">
        <v>0</v>
      </c>
      <c r="AH107" s="36">
        <v>0.42857142857142855</v>
      </c>
      <c r="AI107" s="53">
        <v>0</v>
      </c>
      <c r="AJ107" s="54">
        <v>0</v>
      </c>
      <c r="AK107" s="36">
        <v>0</v>
      </c>
      <c r="AL107" s="36">
        <v>0</v>
      </c>
      <c r="AM107" s="36">
        <v>0</v>
      </c>
      <c r="AN107" s="36">
        <v>0</v>
      </c>
      <c r="AO107" s="36">
        <v>0</v>
      </c>
      <c r="AP107" s="36">
        <v>0</v>
      </c>
      <c r="AQ107" s="36"/>
      <c r="AR107" s="36"/>
      <c r="AS107" s="36"/>
      <c r="AT107" s="36">
        <v>0.2</v>
      </c>
      <c r="AU107" s="36"/>
      <c r="AV107" s="36">
        <v>1</v>
      </c>
      <c r="AW107" s="36"/>
      <c r="AX107" s="36">
        <v>0</v>
      </c>
      <c r="AY107" s="36">
        <v>0</v>
      </c>
      <c r="AZ107" s="36">
        <v>0.33333333333333331</v>
      </c>
      <c r="BA107" s="36">
        <v>0.46153846153846156</v>
      </c>
      <c r="BB107" s="36">
        <v>0.375</v>
      </c>
      <c r="BC107" s="36">
        <v>0.7142857142857143</v>
      </c>
      <c r="BD107" s="36">
        <v>0.75</v>
      </c>
      <c r="BE107" s="36"/>
      <c r="BF107" s="36">
        <v>1</v>
      </c>
      <c r="BG107" s="36">
        <v>0</v>
      </c>
      <c r="BH107" s="36">
        <v>0.66666666666666663</v>
      </c>
      <c r="BI107" s="36">
        <v>1</v>
      </c>
      <c r="BJ107" s="36"/>
      <c r="BK107" s="36"/>
      <c r="BL107" s="36">
        <v>0.33333333333333331</v>
      </c>
      <c r="BM107" s="36">
        <v>0.5</v>
      </c>
      <c r="BN107" s="36"/>
      <c r="BO107" s="36">
        <v>0.42857142857142855</v>
      </c>
      <c r="BP107" s="36">
        <v>0</v>
      </c>
      <c r="BQ107" s="36">
        <v>0</v>
      </c>
      <c r="BR107" s="36"/>
      <c r="BS107" s="36"/>
      <c r="BT107" s="36">
        <v>0.3125</v>
      </c>
      <c r="BU107" s="36">
        <v>0.33333333333333331</v>
      </c>
      <c r="BV107" s="36">
        <v>0.53846153846153844</v>
      </c>
      <c r="BW107" s="36">
        <v>0</v>
      </c>
      <c r="BX107" s="36">
        <v>0.2857142857142857</v>
      </c>
      <c r="BY107" s="31"/>
      <c r="BZ107" s="35"/>
      <c r="CA107" s="40"/>
      <c r="CB107" s="40"/>
      <c r="CC107" s="40"/>
      <c r="CD107" s="37"/>
      <c r="CE107" s="37"/>
      <c r="CF107" s="37"/>
      <c r="CG107" s="37"/>
      <c r="CH107" s="37"/>
      <c r="CI107" s="37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</row>
    <row r="108" spans="18:133" x14ac:dyDescent="0.25">
      <c r="R108" s="34"/>
      <c r="S108" s="30"/>
      <c r="T108" s="30"/>
      <c r="U108" s="31" t="s">
        <v>5</v>
      </c>
      <c r="V108" s="53"/>
      <c r="W108" s="53"/>
      <c r="X108" s="53"/>
      <c r="Y108" s="53"/>
      <c r="Z108" s="53"/>
      <c r="AA108" s="53">
        <v>0.28000000000000003</v>
      </c>
      <c r="AB108" s="53">
        <v>0.3</v>
      </c>
      <c r="AC108" s="53">
        <v>0.36</v>
      </c>
      <c r="AD108" s="53">
        <v>0.43</v>
      </c>
      <c r="AE108" s="53">
        <v>0.39</v>
      </c>
      <c r="AF108" s="53">
        <v>0.56999999999999995</v>
      </c>
      <c r="AG108" s="53">
        <v>0.28999999999999998</v>
      </c>
      <c r="AH108" s="36">
        <v>0.5714285714285714</v>
      </c>
      <c r="AI108" s="53">
        <v>0.28999999999999998</v>
      </c>
      <c r="AJ108" s="54">
        <v>0.28999999999999998</v>
      </c>
      <c r="AK108" s="36">
        <v>0</v>
      </c>
      <c r="AL108" s="36">
        <v>0.5</v>
      </c>
      <c r="AM108" s="36">
        <v>0.2</v>
      </c>
      <c r="AN108" s="36">
        <v>0</v>
      </c>
      <c r="AO108" s="36">
        <v>0.42857142857142855</v>
      </c>
      <c r="AP108" s="36">
        <v>0.6</v>
      </c>
      <c r="AQ108" s="36">
        <v>0.6</v>
      </c>
      <c r="AR108" s="36">
        <v>0.5714285714285714</v>
      </c>
      <c r="AS108" s="36">
        <v>0</v>
      </c>
      <c r="AT108" s="36">
        <v>0.70454545454545459</v>
      </c>
      <c r="AU108" s="36">
        <v>0.75</v>
      </c>
      <c r="AV108" s="36">
        <v>0.75</v>
      </c>
      <c r="AW108" s="36">
        <v>0.75</v>
      </c>
      <c r="AX108" s="36">
        <v>0.625</v>
      </c>
      <c r="AY108" s="36">
        <v>0.3</v>
      </c>
      <c r="AZ108" s="36">
        <v>0.2</v>
      </c>
      <c r="BA108" s="36">
        <v>0.56953642384105962</v>
      </c>
      <c r="BB108" s="36">
        <v>0.41935483870967744</v>
      </c>
      <c r="BC108" s="36">
        <v>0.40740740740740738</v>
      </c>
      <c r="BD108" s="36">
        <v>0.37864077669902912</v>
      </c>
      <c r="BE108" s="36">
        <v>0.17307692307692307</v>
      </c>
      <c r="BF108" s="36">
        <v>0.25</v>
      </c>
      <c r="BG108" s="36">
        <v>0.20754716981132076</v>
      </c>
      <c r="BH108" s="36">
        <v>0.39669421487603307</v>
      </c>
      <c r="BI108" s="36">
        <v>0.28813559322033899</v>
      </c>
      <c r="BJ108" s="36">
        <v>0.26</v>
      </c>
      <c r="BK108" s="36">
        <v>0.30357142857142855</v>
      </c>
      <c r="BL108" s="36">
        <v>0.46511627906976744</v>
      </c>
      <c r="BM108" s="36">
        <v>0.42391304347826086</v>
      </c>
      <c r="BN108" s="36">
        <v>0.30232558139534882</v>
      </c>
      <c r="BO108" s="36">
        <v>0.43209876543209874</v>
      </c>
      <c r="BP108" s="36">
        <v>0.47368421052631576</v>
      </c>
      <c r="BQ108" s="36">
        <v>0.5</v>
      </c>
      <c r="BR108" s="36">
        <v>0.35714285714285715</v>
      </c>
      <c r="BS108" s="36">
        <v>0.5</v>
      </c>
      <c r="BT108" s="36">
        <v>0.5092592592592593</v>
      </c>
      <c r="BU108" s="36">
        <v>0.58974358974358976</v>
      </c>
      <c r="BV108" s="36">
        <v>0.57723577235772361</v>
      </c>
      <c r="BW108" s="36">
        <v>0.4</v>
      </c>
      <c r="BX108" s="36">
        <v>0.55102040816326525</v>
      </c>
      <c r="BY108" s="31"/>
      <c r="BZ108" s="36"/>
      <c r="CA108" s="41"/>
      <c r="CB108" s="41"/>
      <c r="CC108" s="41"/>
      <c r="CD108" s="37"/>
      <c r="CE108" s="37"/>
      <c r="CF108" s="37"/>
      <c r="CG108" s="37"/>
      <c r="CH108" s="37"/>
      <c r="CI108" s="37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</row>
    <row r="109" spans="18:133" x14ac:dyDescent="0.25">
      <c r="R109" s="34"/>
      <c r="S109" s="30"/>
      <c r="T109" s="30"/>
      <c r="U109" s="31" t="s">
        <v>51</v>
      </c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36"/>
      <c r="AI109" s="53"/>
      <c r="AJ109" s="54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>
        <v>0.33333333333333331</v>
      </c>
      <c r="BJ109" s="36">
        <v>0</v>
      </c>
      <c r="BK109" s="36">
        <v>0</v>
      </c>
      <c r="BL109" s="36">
        <v>0.57894736842105265</v>
      </c>
      <c r="BM109" s="36">
        <v>0.5714285714285714</v>
      </c>
      <c r="BN109" s="36">
        <v>0.5</v>
      </c>
      <c r="BO109" s="36">
        <v>0.27272727272727271</v>
      </c>
      <c r="BP109" s="36">
        <v>0.7142857142857143</v>
      </c>
      <c r="BQ109" s="36">
        <v>0.83333333333333337</v>
      </c>
      <c r="BR109" s="36">
        <v>0.5</v>
      </c>
      <c r="BS109" s="36">
        <v>0</v>
      </c>
      <c r="BT109" s="36">
        <v>0.6</v>
      </c>
      <c r="BU109" s="36">
        <v>0.72727272727272729</v>
      </c>
      <c r="BV109" s="36">
        <v>0.68421052631578949</v>
      </c>
      <c r="BW109" s="36">
        <v>0.54545454545454541</v>
      </c>
      <c r="BX109" s="36">
        <v>0.8</v>
      </c>
      <c r="BY109" s="31"/>
      <c r="BZ109" s="36"/>
      <c r="CA109" s="41"/>
      <c r="CB109" s="41"/>
      <c r="CC109" s="41"/>
      <c r="CD109" s="37"/>
      <c r="CE109" s="37"/>
      <c r="CF109" s="37"/>
      <c r="CG109" s="37"/>
      <c r="CH109" s="37"/>
      <c r="CI109" s="37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</row>
    <row r="110" spans="18:133" x14ac:dyDescent="0.25">
      <c r="R110" s="34"/>
      <c r="S110" s="30"/>
      <c r="T110" s="30"/>
      <c r="U110" s="31" t="s">
        <v>4</v>
      </c>
      <c r="V110" s="53"/>
      <c r="W110" s="53"/>
      <c r="X110" s="53"/>
      <c r="Y110" s="53"/>
      <c r="Z110" s="53"/>
      <c r="AA110" s="53">
        <v>0.28999999999999998</v>
      </c>
      <c r="AB110" s="53">
        <v>0.3</v>
      </c>
      <c r="AC110" s="53">
        <v>0.41</v>
      </c>
      <c r="AD110" s="53">
        <v>0.38</v>
      </c>
      <c r="AE110" s="53">
        <v>0.51</v>
      </c>
      <c r="AF110" s="53">
        <v>0.59</v>
      </c>
      <c r="AG110" s="53">
        <v>1</v>
      </c>
      <c r="AH110" s="36">
        <v>0.25</v>
      </c>
      <c r="AI110" s="53">
        <v>0.5</v>
      </c>
      <c r="AJ110" s="54">
        <v>1</v>
      </c>
      <c r="AK110" s="36">
        <v>1</v>
      </c>
      <c r="AL110" s="36">
        <v>1</v>
      </c>
      <c r="AM110" s="36">
        <v>1</v>
      </c>
      <c r="AN110" s="36">
        <v>0</v>
      </c>
      <c r="AO110" s="36">
        <v>0</v>
      </c>
      <c r="AP110" s="36">
        <v>1</v>
      </c>
      <c r="AQ110" s="36">
        <v>1</v>
      </c>
      <c r="AR110" s="36">
        <v>0.66666666666666663</v>
      </c>
      <c r="AS110" s="36">
        <v>1</v>
      </c>
      <c r="AT110" s="36">
        <v>0.66666666666666663</v>
      </c>
      <c r="AU110" s="36">
        <v>1</v>
      </c>
      <c r="AV110" s="36">
        <v>1</v>
      </c>
      <c r="AW110" s="36">
        <v>1</v>
      </c>
      <c r="AX110" s="36">
        <v>0.4</v>
      </c>
      <c r="AY110" s="36">
        <v>0.5</v>
      </c>
      <c r="AZ110" s="36">
        <v>0.4</v>
      </c>
      <c r="BA110" s="36">
        <v>0.42528735632183906</v>
      </c>
      <c r="BB110" s="36">
        <v>0.39622641509433965</v>
      </c>
      <c r="BC110" s="36">
        <v>0.35294117647058826</v>
      </c>
      <c r="BD110" s="36">
        <v>0.38571428571428573</v>
      </c>
      <c r="BE110" s="36">
        <v>0.23809523809523808</v>
      </c>
      <c r="BF110" s="36">
        <v>0.13043478260869565</v>
      </c>
      <c r="BG110" s="36">
        <v>0.21875</v>
      </c>
      <c r="BH110" s="36">
        <v>0.51219512195121952</v>
      </c>
      <c r="BI110" s="36">
        <v>0.4375</v>
      </c>
      <c r="BJ110" s="36">
        <v>0.41</v>
      </c>
      <c r="BK110" s="36">
        <v>0.14285714285714285</v>
      </c>
      <c r="BL110" s="36">
        <v>0.46052631578947367</v>
      </c>
      <c r="BM110" s="36">
        <v>0.43902439024390244</v>
      </c>
      <c r="BN110" s="36">
        <v>0.22222222222222221</v>
      </c>
      <c r="BO110" s="36">
        <v>0.41025641025641024</v>
      </c>
      <c r="BP110" s="36">
        <v>0.33333333333333331</v>
      </c>
      <c r="BQ110" s="36">
        <v>0.41666666666666669</v>
      </c>
      <c r="BR110" s="36">
        <v>0.25</v>
      </c>
      <c r="BS110" s="36">
        <v>0.27272727272727271</v>
      </c>
      <c r="BT110" s="36">
        <v>0.37662337662337664</v>
      </c>
      <c r="BU110" s="36">
        <v>0.51388888888888884</v>
      </c>
      <c r="BV110" s="36">
        <v>0.43478260869565216</v>
      </c>
      <c r="BW110" s="36">
        <v>0.47222222222222221</v>
      </c>
      <c r="BX110" s="36">
        <v>0.47222222222222221</v>
      </c>
      <c r="BY110" s="35"/>
      <c r="BZ110" s="36"/>
      <c r="CA110" s="41"/>
      <c r="CB110" s="41"/>
      <c r="CC110" s="41"/>
      <c r="CD110" s="37"/>
      <c r="CE110" s="37"/>
      <c r="CF110" s="37"/>
      <c r="CG110" s="37"/>
      <c r="CH110" s="37"/>
      <c r="CI110" s="37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</row>
    <row r="111" spans="18:133" x14ac:dyDescent="0.25">
      <c r="R111" s="34"/>
      <c r="S111" s="30"/>
      <c r="T111" s="30"/>
      <c r="U111" s="31" t="s">
        <v>61</v>
      </c>
      <c r="V111" s="53"/>
      <c r="W111" s="53"/>
      <c r="X111" s="53"/>
      <c r="Y111" s="53"/>
      <c r="Z111" s="53"/>
      <c r="AA111" s="53">
        <v>0</v>
      </c>
      <c r="AB111" s="53">
        <v>0</v>
      </c>
      <c r="AC111" s="53">
        <v>0</v>
      </c>
      <c r="AD111" s="53">
        <v>0</v>
      </c>
      <c r="AE111" s="53">
        <v>0</v>
      </c>
      <c r="AF111" s="53">
        <v>0</v>
      </c>
      <c r="AG111" s="36">
        <v>0</v>
      </c>
      <c r="AH111" s="36">
        <v>0.27</v>
      </c>
      <c r="AI111" s="36">
        <v>0.21</v>
      </c>
      <c r="AJ111" s="53">
        <v>0.23604060913705585</v>
      </c>
      <c r="AK111" s="36">
        <v>0.22519083969465647</v>
      </c>
      <c r="AL111" s="36">
        <v>0.24489795918367346</v>
      </c>
      <c r="AM111" s="36">
        <v>0.27515723270440251</v>
      </c>
      <c r="AN111" s="36">
        <v>0.1853997682502897</v>
      </c>
      <c r="AO111" s="36">
        <v>0.18362573099415205</v>
      </c>
      <c r="AP111" s="36">
        <v>0.30779220779220778</v>
      </c>
      <c r="AQ111" s="36">
        <v>0.51017811704834604</v>
      </c>
      <c r="AR111" s="36">
        <v>0.49017038007863695</v>
      </c>
      <c r="AS111" s="36">
        <v>0.50436953807740326</v>
      </c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>
        <v>0</v>
      </c>
      <c r="BG111" s="36">
        <v>0</v>
      </c>
      <c r="BH111" s="36">
        <v>0.51219512195121952</v>
      </c>
      <c r="BI111" s="36"/>
      <c r="BJ111" s="36">
        <v>1</v>
      </c>
      <c r="BK111" s="36"/>
      <c r="BL111" s="36"/>
      <c r="BM111" s="36">
        <v>0</v>
      </c>
      <c r="BN111" s="36"/>
      <c r="BO111" s="36">
        <v>0</v>
      </c>
      <c r="BP111" s="36"/>
      <c r="BQ111" s="36"/>
      <c r="BR111" s="36"/>
      <c r="BS111" s="36"/>
      <c r="BT111" s="36"/>
      <c r="BU111" s="36"/>
      <c r="BV111" s="36"/>
      <c r="BW111" s="36">
        <v>0.5</v>
      </c>
      <c r="BX111" s="36"/>
      <c r="BY111" s="36"/>
      <c r="BZ111" s="36"/>
      <c r="CA111" s="41"/>
      <c r="CB111" s="41"/>
      <c r="CC111" s="41"/>
      <c r="CD111" s="37"/>
      <c r="CE111" s="37"/>
      <c r="CF111" s="37"/>
      <c r="CG111" s="37"/>
      <c r="CH111" s="37"/>
      <c r="CI111" s="37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</row>
    <row r="112" spans="18:133" x14ac:dyDescent="0.25">
      <c r="R112" s="34"/>
      <c r="S112" s="30"/>
      <c r="T112" s="30"/>
      <c r="U112" s="31" t="s">
        <v>38</v>
      </c>
      <c r="V112" s="53"/>
      <c r="W112" s="53"/>
      <c r="X112" s="53"/>
      <c r="Y112" s="53"/>
      <c r="Z112" s="53"/>
      <c r="AA112" s="53">
        <v>0</v>
      </c>
      <c r="AB112" s="53">
        <v>0</v>
      </c>
      <c r="AC112" s="53">
        <v>0</v>
      </c>
      <c r="AD112" s="53">
        <v>0</v>
      </c>
      <c r="AE112" s="53">
        <v>0</v>
      </c>
      <c r="AF112" s="53">
        <v>0</v>
      </c>
      <c r="AG112" s="53">
        <v>0</v>
      </c>
      <c r="AH112" s="36">
        <v>0</v>
      </c>
      <c r="AI112" s="53">
        <v>1</v>
      </c>
      <c r="AJ112" s="54">
        <v>0</v>
      </c>
      <c r="AK112" s="36">
        <v>0</v>
      </c>
      <c r="AL112" s="36">
        <v>1</v>
      </c>
      <c r="AM112" s="36">
        <v>0.35</v>
      </c>
      <c r="AN112" s="36">
        <v>0.7142857142857143</v>
      </c>
      <c r="AO112" s="36">
        <v>0.7142857142857143</v>
      </c>
      <c r="AP112" s="36">
        <v>0.4</v>
      </c>
      <c r="AQ112" s="36">
        <v>0.7142857142857143</v>
      </c>
      <c r="AR112" s="36">
        <v>0.5714285714285714</v>
      </c>
      <c r="AS112" s="36">
        <v>0.83333333333333337</v>
      </c>
      <c r="AT112" s="36">
        <v>0.875</v>
      </c>
      <c r="AU112" s="36">
        <v>0.5</v>
      </c>
      <c r="AV112" s="36">
        <v>1</v>
      </c>
      <c r="AW112" s="36">
        <v>0.8</v>
      </c>
      <c r="AX112" s="36">
        <v>0.21428571428571427</v>
      </c>
      <c r="AY112" s="36">
        <v>0.5</v>
      </c>
      <c r="AZ112" s="36">
        <v>0.33333333333333331</v>
      </c>
      <c r="BA112" s="36">
        <v>0.58333333333333337</v>
      </c>
      <c r="BB112" s="36">
        <v>0.54545454545454541</v>
      </c>
      <c r="BC112" s="36">
        <v>0.2857142857142857</v>
      </c>
      <c r="BD112" s="36">
        <v>0.66666666666666663</v>
      </c>
      <c r="BE112" s="36">
        <v>0.2857142857142857</v>
      </c>
      <c r="BF112" s="36">
        <v>0.2857142857142857</v>
      </c>
      <c r="BG112" s="36">
        <v>0.4</v>
      </c>
      <c r="BH112" s="36">
        <v>0.63636363636363635</v>
      </c>
      <c r="BI112" s="36">
        <v>0.33333333333333331</v>
      </c>
      <c r="BJ112" s="36">
        <v>0.33</v>
      </c>
      <c r="BK112" s="36">
        <v>0</v>
      </c>
      <c r="BL112" s="36">
        <v>0.7142857142857143</v>
      </c>
      <c r="BM112" s="36">
        <v>0.8</v>
      </c>
      <c r="BN112" s="36">
        <v>0</v>
      </c>
      <c r="BO112" s="36">
        <v>0.125</v>
      </c>
      <c r="BP112" s="36">
        <v>0.5</v>
      </c>
      <c r="BQ112" s="36">
        <v>0.66666666666666663</v>
      </c>
      <c r="BR112" s="36"/>
      <c r="BS112" s="36">
        <v>0</v>
      </c>
      <c r="BT112" s="36">
        <v>0.66666666666666663</v>
      </c>
      <c r="BU112" s="36">
        <v>1</v>
      </c>
      <c r="BV112" s="36">
        <v>0</v>
      </c>
      <c r="BW112" s="36">
        <v>0</v>
      </c>
      <c r="BX112" s="36">
        <v>1</v>
      </c>
      <c r="BY112" s="36"/>
      <c r="BZ112" s="36"/>
      <c r="CA112" s="41"/>
      <c r="CB112" s="41"/>
      <c r="CC112" s="41"/>
      <c r="CD112" s="37"/>
      <c r="CE112" s="37"/>
      <c r="CF112" s="37"/>
      <c r="CG112" s="37"/>
      <c r="CH112" s="37"/>
      <c r="CI112" s="37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</row>
    <row r="113" spans="18:133" x14ac:dyDescent="0.25">
      <c r="R113" s="34"/>
      <c r="S113" s="30"/>
      <c r="T113" s="30"/>
      <c r="U113" s="31" t="s">
        <v>3</v>
      </c>
      <c r="V113" s="53"/>
      <c r="W113" s="53"/>
      <c r="X113" s="53"/>
      <c r="Y113" s="53"/>
      <c r="Z113" s="53"/>
      <c r="AA113" s="53">
        <v>0.64</v>
      </c>
      <c r="AB113" s="53">
        <v>0.33</v>
      </c>
      <c r="AC113" s="53">
        <v>0.43</v>
      </c>
      <c r="AD113" s="53">
        <v>0.56999999999999995</v>
      </c>
      <c r="AE113" s="53">
        <v>0.63</v>
      </c>
      <c r="AF113" s="53">
        <v>0.83</v>
      </c>
      <c r="AG113" s="53">
        <v>0</v>
      </c>
      <c r="AH113" s="36">
        <v>1</v>
      </c>
      <c r="AI113" s="53">
        <v>0</v>
      </c>
      <c r="AJ113" s="54">
        <v>0</v>
      </c>
      <c r="AK113" s="36">
        <v>0</v>
      </c>
      <c r="AL113" s="36">
        <v>0</v>
      </c>
      <c r="AM113" s="36">
        <v>0</v>
      </c>
      <c r="AN113" s="36">
        <v>0</v>
      </c>
      <c r="AO113" s="36">
        <v>0</v>
      </c>
      <c r="AP113" s="36">
        <v>0</v>
      </c>
      <c r="AQ113" s="36"/>
      <c r="AR113" s="36"/>
      <c r="AS113" s="36"/>
      <c r="AT113" s="36">
        <v>0.75</v>
      </c>
      <c r="AU113" s="36"/>
      <c r="AV113" s="36"/>
      <c r="AW113" s="36"/>
      <c r="AX113" s="36"/>
      <c r="AY113" s="36">
        <v>0</v>
      </c>
      <c r="AZ113" s="36"/>
      <c r="BA113" s="36">
        <v>0.33333333333333331</v>
      </c>
      <c r="BB113" s="36">
        <v>0.14285714285714285</v>
      </c>
      <c r="BC113" s="36">
        <v>0.1111111111111111</v>
      </c>
      <c r="BD113" s="36">
        <v>0.33333333333333331</v>
      </c>
      <c r="BE113" s="36">
        <v>0</v>
      </c>
      <c r="BF113" s="36">
        <v>0</v>
      </c>
      <c r="BG113" s="36">
        <v>0</v>
      </c>
      <c r="BH113" s="36">
        <v>1</v>
      </c>
      <c r="BI113" s="36">
        <v>0</v>
      </c>
      <c r="BJ113" s="36">
        <v>0</v>
      </c>
      <c r="BK113" s="36">
        <v>0</v>
      </c>
      <c r="BL113" s="36">
        <v>0.4</v>
      </c>
      <c r="BM113" s="36">
        <v>0.16666666666666666</v>
      </c>
      <c r="BN113" s="36">
        <v>0</v>
      </c>
      <c r="BO113" s="36">
        <v>0</v>
      </c>
      <c r="BP113" s="36">
        <v>0.33333333333333331</v>
      </c>
      <c r="BQ113" s="36">
        <v>0.2</v>
      </c>
      <c r="BR113" s="36">
        <v>1</v>
      </c>
      <c r="BS113" s="36">
        <v>0</v>
      </c>
      <c r="BT113" s="36">
        <v>0.3</v>
      </c>
      <c r="BU113" s="36">
        <v>0.54545454545454541</v>
      </c>
      <c r="BV113" s="36">
        <v>0.33333333333333331</v>
      </c>
      <c r="BW113" s="36">
        <v>0.25</v>
      </c>
      <c r="BX113" s="36">
        <v>0.2</v>
      </c>
      <c r="BY113" s="36"/>
      <c r="BZ113" s="36"/>
      <c r="CA113" s="41"/>
      <c r="CB113" s="41"/>
      <c r="CC113" s="41"/>
      <c r="CD113" s="37"/>
      <c r="CE113" s="37"/>
      <c r="CF113" s="37"/>
      <c r="CG113" s="37"/>
      <c r="CH113" s="37"/>
      <c r="CI113" s="37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</row>
    <row r="114" spans="18:133" x14ac:dyDescent="0.25">
      <c r="R114" s="34"/>
      <c r="S114" s="30"/>
      <c r="T114" s="30"/>
      <c r="U114" s="31" t="s">
        <v>2</v>
      </c>
      <c r="V114" s="53"/>
      <c r="W114" s="53"/>
      <c r="X114" s="53"/>
      <c r="Y114" s="53"/>
      <c r="Z114" s="53"/>
      <c r="AA114" s="53">
        <v>0.32</v>
      </c>
      <c r="AB114" s="53">
        <v>0.32</v>
      </c>
      <c r="AC114" s="53">
        <v>0.45</v>
      </c>
      <c r="AD114" s="53">
        <v>0.38</v>
      </c>
      <c r="AE114" s="53">
        <v>0.38</v>
      </c>
      <c r="AF114" s="53">
        <v>0.42</v>
      </c>
      <c r="AG114" s="53">
        <v>0</v>
      </c>
      <c r="AH114" s="36">
        <v>0.33333333333333331</v>
      </c>
      <c r="AI114" s="53">
        <v>0</v>
      </c>
      <c r="AJ114" s="54">
        <v>0</v>
      </c>
      <c r="AK114" s="36">
        <v>0</v>
      </c>
      <c r="AL114" s="36">
        <v>0</v>
      </c>
      <c r="AM114" s="36">
        <v>0</v>
      </c>
      <c r="AN114" s="36">
        <v>0.5</v>
      </c>
      <c r="AO114" s="36">
        <v>0.5</v>
      </c>
      <c r="AP114" s="36">
        <v>0</v>
      </c>
      <c r="AQ114" s="36">
        <v>1</v>
      </c>
      <c r="AR114" s="36">
        <v>0.33333333333333331</v>
      </c>
      <c r="AS114" s="36">
        <v>1</v>
      </c>
      <c r="AT114" s="36">
        <v>0.5</v>
      </c>
      <c r="AU114" s="36"/>
      <c r="AV114" s="36">
        <v>0.5</v>
      </c>
      <c r="AW114" s="36">
        <v>1</v>
      </c>
      <c r="AX114" s="36">
        <v>1</v>
      </c>
      <c r="AY114" s="36">
        <v>0</v>
      </c>
      <c r="AZ114" s="36">
        <v>1</v>
      </c>
      <c r="BA114" s="36">
        <v>0.41176470588235292</v>
      </c>
      <c r="BB114" s="36">
        <v>0.36363636363636365</v>
      </c>
      <c r="BC114" s="36">
        <v>0.4</v>
      </c>
      <c r="BD114" s="36">
        <v>0.63636363636363635</v>
      </c>
      <c r="BE114" s="36">
        <v>1</v>
      </c>
      <c r="BF114" s="36">
        <v>0.33333333333333331</v>
      </c>
      <c r="BG114" s="36">
        <v>1</v>
      </c>
      <c r="BH114" s="36">
        <v>0.5</v>
      </c>
      <c r="BI114" s="36">
        <v>0</v>
      </c>
      <c r="BJ114" s="36">
        <v>0.4</v>
      </c>
      <c r="BK114" s="36">
        <v>1</v>
      </c>
      <c r="BL114" s="36">
        <v>0.4</v>
      </c>
      <c r="BM114" s="36">
        <v>0.5</v>
      </c>
      <c r="BN114" s="36">
        <v>1</v>
      </c>
      <c r="BO114" s="36">
        <v>0.27272727272727271</v>
      </c>
      <c r="BP114" s="36"/>
      <c r="BQ114" s="36">
        <v>1</v>
      </c>
      <c r="BR114" s="36">
        <v>1</v>
      </c>
      <c r="BS114" s="36">
        <v>1</v>
      </c>
      <c r="BT114" s="36">
        <v>0.41176470588235292</v>
      </c>
      <c r="BU114" s="36">
        <v>0.6875</v>
      </c>
      <c r="BV114" s="36">
        <v>0.66666666666666663</v>
      </c>
      <c r="BW114" s="36">
        <v>0.5714285714285714</v>
      </c>
      <c r="BX114" s="36">
        <v>0.41176470588235292</v>
      </c>
      <c r="BY114" s="36"/>
      <c r="BZ114" s="36"/>
      <c r="CA114" s="41"/>
      <c r="CB114" s="41"/>
      <c r="CC114" s="41"/>
      <c r="CD114" s="37"/>
      <c r="CE114" s="37"/>
      <c r="CF114" s="37"/>
      <c r="CG114" s="37"/>
      <c r="CH114" s="37"/>
      <c r="CI114" s="37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</row>
    <row r="115" spans="18:133" x14ac:dyDescent="0.25">
      <c r="R115" s="34"/>
      <c r="S115" s="30"/>
      <c r="T115" s="30"/>
      <c r="U115" s="31" t="s">
        <v>0</v>
      </c>
      <c r="V115" s="53"/>
      <c r="W115" s="53"/>
      <c r="X115" s="53"/>
      <c r="Y115" s="53"/>
      <c r="Z115" s="53"/>
      <c r="AA115" s="53">
        <v>0.42</v>
      </c>
      <c r="AB115" s="53">
        <v>0.41</v>
      </c>
      <c r="AC115" s="53">
        <v>0.49</v>
      </c>
      <c r="AD115" s="53">
        <v>0.59</v>
      </c>
      <c r="AE115" s="53">
        <v>0.67</v>
      </c>
      <c r="AF115" s="53">
        <v>0.47</v>
      </c>
      <c r="AG115" s="53">
        <v>0</v>
      </c>
      <c r="AH115" s="53">
        <v>0.67</v>
      </c>
      <c r="AI115" s="53">
        <v>0</v>
      </c>
      <c r="AJ115" s="54">
        <v>1</v>
      </c>
      <c r="AK115" s="36">
        <v>0</v>
      </c>
      <c r="AL115" s="36">
        <v>0</v>
      </c>
      <c r="AM115" s="36">
        <v>0</v>
      </c>
      <c r="AN115" s="36">
        <v>0</v>
      </c>
      <c r="AO115" s="36">
        <v>0</v>
      </c>
      <c r="AP115" s="36">
        <v>1</v>
      </c>
      <c r="AQ115" s="36">
        <v>0.5</v>
      </c>
      <c r="AR115" s="36"/>
      <c r="AS115" s="36">
        <v>1</v>
      </c>
      <c r="AT115" s="36">
        <v>0.6</v>
      </c>
      <c r="AU115" s="36">
        <v>1</v>
      </c>
      <c r="AV115" s="36">
        <v>1</v>
      </c>
      <c r="AW115" s="36">
        <v>1</v>
      </c>
      <c r="AX115" s="36">
        <v>0.4</v>
      </c>
      <c r="AY115" s="36">
        <v>0.25</v>
      </c>
      <c r="AZ115" s="36">
        <v>0.27272727272727271</v>
      </c>
      <c r="BA115" s="36">
        <v>0.5</v>
      </c>
      <c r="BB115" s="36">
        <v>0.48780487804878048</v>
      </c>
      <c r="BC115" s="36">
        <v>0.39622641509433965</v>
      </c>
      <c r="BD115" s="36">
        <v>0.54098360655737709</v>
      </c>
      <c r="BE115" s="36">
        <v>0.59375</v>
      </c>
      <c r="BF115" s="36">
        <v>0.5</v>
      </c>
      <c r="BG115" s="36">
        <v>0.4642857142857143</v>
      </c>
      <c r="BH115" s="36">
        <v>0.43243243243243246</v>
      </c>
      <c r="BI115" s="36">
        <v>0.53333333333333333</v>
      </c>
      <c r="BJ115" s="36">
        <v>0.45</v>
      </c>
      <c r="BK115" s="36">
        <v>0.45</v>
      </c>
      <c r="BL115" s="36">
        <v>0.60377358490566035</v>
      </c>
      <c r="BM115" s="36">
        <v>0.53846153846153844</v>
      </c>
      <c r="BN115" s="36">
        <v>0.41176470588235292</v>
      </c>
      <c r="BO115" s="36">
        <v>0.51282051282051277</v>
      </c>
      <c r="BP115" s="36">
        <v>0.42857142857142855</v>
      </c>
      <c r="BQ115" s="36">
        <v>0.6</v>
      </c>
      <c r="BR115" s="36">
        <v>0.5</v>
      </c>
      <c r="BS115" s="36">
        <v>0.4</v>
      </c>
      <c r="BT115" s="36">
        <v>0.6029411764705882</v>
      </c>
      <c r="BU115" s="36">
        <v>0.546875</v>
      </c>
      <c r="BV115" s="36">
        <v>0.60784313725490191</v>
      </c>
      <c r="BW115" s="36">
        <v>0.76190476190476186</v>
      </c>
      <c r="BX115" s="36">
        <v>0.52830188679245282</v>
      </c>
      <c r="BY115" s="36"/>
      <c r="BZ115" s="36"/>
      <c r="CA115" s="41"/>
      <c r="CB115" s="41"/>
      <c r="CC115" s="41"/>
      <c r="CD115" s="37"/>
      <c r="CE115" s="37"/>
      <c r="CF115" s="37"/>
      <c r="CG115" s="37"/>
      <c r="CH115" s="37"/>
      <c r="CI115" s="37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</row>
    <row r="116" spans="18:133" x14ac:dyDescent="0.25">
      <c r="R116" s="34"/>
      <c r="S116" s="30"/>
      <c r="T116" s="30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6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6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6"/>
      <c r="BZ116" s="36"/>
      <c r="CA116" s="41"/>
      <c r="CB116" s="41"/>
      <c r="CC116" s="41"/>
      <c r="CD116" s="37"/>
      <c r="CE116" s="37"/>
      <c r="CF116" s="37"/>
      <c r="CG116" s="37"/>
      <c r="CH116" s="37"/>
      <c r="CI116" s="37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</row>
    <row r="117" spans="18:133" x14ac:dyDescent="0.25">
      <c r="R117" s="34"/>
      <c r="S117" s="30"/>
      <c r="T117" s="30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6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6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6"/>
      <c r="BZ117" s="36"/>
      <c r="CA117" s="41"/>
      <c r="CB117" s="41"/>
      <c r="CC117" s="41"/>
      <c r="CD117" s="37"/>
      <c r="CE117" s="37"/>
      <c r="CF117" s="37"/>
      <c r="CG117" s="37"/>
      <c r="CH117" s="37"/>
      <c r="CI117" s="37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</row>
    <row r="118" spans="18:133" x14ac:dyDescent="0.25">
      <c r="R118" s="34"/>
      <c r="S118" s="30"/>
      <c r="T118" s="30"/>
      <c r="U118" s="31" t="s">
        <v>17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6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6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6"/>
      <c r="BZ118" s="36"/>
      <c r="CA118" s="41"/>
      <c r="CB118" s="41"/>
      <c r="CC118" s="41"/>
      <c r="CD118" s="37"/>
      <c r="CE118" s="37"/>
      <c r="CF118" s="37"/>
      <c r="CG118" s="37"/>
      <c r="CH118" s="37"/>
      <c r="CI118" s="37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</row>
    <row r="119" spans="18:133" x14ac:dyDescent="0.25">
      <c r="R119" s="34"/>
      <c r="S119" s="30"/>
      <c r="T119" s="30"/>
      <c r="U119" s="31"/>
      <c r="V119" s="35">
        <v>43101</v>
      </c>
      <c r="W119" s="35">
        <v>43132</v>
      </c>
      <c r="X119" s="35">
        <v>43160</v>
      </c>
      <c r="Y119" s="35">
        <v>43191</v>
      </c>
      <c r="Z119" s="35">
        <v>43221</v>
      </c>
      <c r="AA119" s="35">
        <v>43252</v>
      </c>
      <c r="AB119" s="35">
        <v>43282</v>
      </c>
      <c r="AC119" s="35">
        <v>43313</v>
      </c>
      <c r="AD119" s="35">
        <v>43344</v>
      </c>
      <c r="AE119" s="35">
        <v>43374</v>
      </c>
      <c r="AF119" s="35">
        <v>43405</v>
      </c>
      <c r="AG119" s="35">
        <v>43435</v>
      </c>
      <c r="AH119" s="35">
        <v>43466</v>
      </c>
      <c r="AI119" s="35">
        <v>43497</v>
      </c>
      <c r="AJ119" s="35">
        <v>43525</v>
      </c>
      <c r="AK119" s="35">
        <v>43556</v>
      </c>
      <c r="AL119" s="35">
        <v>43586</v>
      </c>
      <c r="AM119" s="35">
        <v>43617</v>
      </c>
      <c r="AN119" s="35">
        <v>43647</v>
      </c>
      <c r="AO119" s="35">
        <v>43678</v>
      </c>
      <c r="AP119" s="35">
        <v>43709</v>
      </c>
      <c r="AQ119" s="35">
        <v>43739</v>
      </c>
      <c r="AR119" s="35">
        <v>43770</v>
      </c>
      <c r="AS119" s="35">
        <v>43800</v>
      </c>
      <c r="AT119" s="35">
        <v>43831</v>
      </c>
      <c r="AU119" s="35">
        <v>43862</v>
      </c>
      <c r="AV119" s="35">
        <v>43891</v>
      </c>
      <c r="AW119" s="35">
        <v>43922</v>
      </c>
      <c r="AX119" s="35">
        <v>43952</v>
      </c>
      <c r="AY119" s="35">
        <v>43983</v>
      </c>
      <c r="AZ119" s="35">
        <v>44013</v>
      </c>
      <c r="BA119" s="35">
        <v>44227</v>
      </c>
      <c r="BB119" s="35">
        <v>44228</v>
      </c>
      <c r="BC119" s="35">
        <v>44256</v>
      </c>
      <c r="BD119" s="35">
        <v>44287</v>
      </c>
      <c r="BE119" s="35">
        <v>44317</v>
      </c>
      <c r="BF119" s="35">
        <v>44348</v>
      </c>
      <c r="BG119" s="35">
        <v>44378</v>
      </c>
      <c r="BH119" s="35">
        <v>44409</v>
      </c>
      <c r="BI119" s="35">
        <v>44440</v>
      </c>
      <c r="BJ119" s="35">
        <v>44470</v>
      </c>
      <c r="BK119" s="35">
        <v>44501</v>
      </c>
      <c r="BL119" s="35">
        <v>44531</v>
      </c>
      <c r="BM119" s="35">
        <v>44562</v>
      </c>
      <c r="BN119" s="35">
        <v>44593</v>
      </c>
      <c r="BO119" s="35">
        <v>44621</v>
      </c>
      <c r="BP119" s="35">
        <v>44652</v>
      </c>
      <c r="BQ119" s="35">
        <v>44682</v>
      </c>
      <c r="BR119" s="35">
        <v>44713</v>
      </c>
      <c r="BS119" s="35">
        <v>44743</v>
      </c>
      <c r="BT119" s="35">
        <v>44774</v>
      </c>
      <c r="BU119" s="35">
        <v>44805</v>
      </c>
      <c r="BV119" s="35">
        <v>44835</v>
      </c>
      <c r="BW119" s="35">
        <v>44866</v>
      </c>
      <c r="BX119" s="35">
        <v>44896</v>
      </c>
      <c r="BY119" s="36"/>
      <c r="BZ119" s="36"/>
      <c r="CA119" s="41"/>
      <c r="CB119" s="41"/>
      <c r="CC119" s="41"/>
      <c r="CD119" s="37"/>
      <c r="CE119" s="37"/>
      <c r="CF119" s="37"/>
      <c r="CG119" s="37"/>
      <c r="CH119" s="37"/>
      <c r="CI119" s="37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</row>
    <row r="120" spans="18:133" x14ac:dyDescent="0.25">
      <c r="R120" s="34"/>
      <c r="S120" s="30"/>
      <c r="T120" s="30"/>
      <c r="U120" s="31" t="s">
        <v>12</v>
      </c>
      <c r="V120" s="53"/>
      <c r="W120" s="53"/>
      <c r="X120" s="53"/>
      <c r="Y120" s="53"/>
      <c r="Z120" s="53"/>
      <c r="AA120" s="53">
        <v>1</v>
      </c>
      <c r="AB120" s="53">
        <v>1</v>
      </c>
      <c r="AC120" s="53">
        <v>1</v>
      </c>
      <c r="AD120" s="53">
        <v>1</v>
      </c>
      <c r="AE120" s="53">
        <v>1</v>
      </c>
      <c r="AF120" s="53">
        <v>1</v>
      </c>
      <c r="AG120" s="53">
        <v>1</v>
      </c>
      <c r="AH120" s="53">
        <v>1</v>
      </c>
      <c r="AI120" s="53">
        <v>1</v>
      </c>
      <c r="AJ120" s="53">
        <v>1</v>
      </c>
      <c r="AK120" s="36">
        <v>1</v>
      </c>
      <c r="AL120" s="36">
        <v>1</v>
      </c>
      <c r="AM120" s="36">
        <v>1</v>
      </c>
      <c r="AN120" s="36">
        <v>1</v>
      </c>
      <c r="AO120" s="36">
        <v>1</v>
      </c>
      <c r="AP120" s="36">
        <v>1</v>
      </c>
      <c r="AQ120" s="36">
        <v>1</v>
      </c>
      <c r="AR120" s="36">
        <v>1</v>
      </c>
      <c r="AS120" s="36">
        <v>1</v>
      </c>
      <c r="AT120" s="36">
        <v>1</v>
      </c>
      <c r="AU120" s="36">
        <v>1</v>
      </c>
      <c r="AV120" s="36">
        <v>1</v>
      </c>
      <c r="AW120" s="36">
        <v>1</v>
      </c>
      <c r="AX120" s="36">
        <v>1</v>
      </c>
      <c r="AY120" s="36">
        <v>1</v>
      </c>
      <c r="AZ120" s="36">
        <v>1</v>
      </c>
      <c r="BA120" s="36">
        <v>1</v>
      </c>
      <c r="BB120" s="36">
        <v>1</v>
      </c>
      <c r="BC120" s="36">
        <v>1</v>
      </c>
      <c r="BD120" s="36">
        <v>1</v>
      </c>
      <c r="BE120" s="36">
        <v>1</v>
      </c>
      <c r="BF120" s="36"/>
      <c r="BG120" s="36">
        <v>1</v>
      </c>
      <c r="BH120" s="36"/>
      <c r="BI120" s="36"/>
      <c r="BJ120" s="36"/>
      <c r="BK120" s="36">
        <v>1</v>
      </c>
      <c r="BL120" s="36">
        <v>1</v>
      </c>
      <c r="BM120" s="36"/>
      <c r="BN120" s="36"/>
      <c r="BO120" s="36"/>
      <c r="BP120" s="36">
        <v>1</v>
      </c>
      <c r="BQ120" s="36">
        <v>1</v>
      </c>
      <c r="BR120" s="36">
        <v>1</v>
      </c>
      <c r="BS120" s="36">
        <v>1</v>
      </c>
      <c r="BT120" s="36">
        <v>1</v>
      </c>
      <c r="BU120" s="36"/>
      <c r="BV120" s="36"/>
      <c r="BW120" s="36"/>
      <c r="BX120" s="36">
        <v>1</v>
      </c>
      <c r="BY120" s="36"/>
      <c r="BZ120" s="36"/>
      <c r="CA120" s="41"/>
      <c r="CB120" s="41"/>
      <c r="CC120" s="41"/>
      <c r="CD120" s="37"/>
      <c r="CE120" s="37"/>
      <c r="CF120" s="37"/>
      <c r="CG120" s="37"/>
      <c r="CH120" s="37"/>
      <c r="CI120" s="37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</row>
    <row r="121" spans="18:133" x14ac:dyDescent="0.25">
      <c r="R121" s="34"/>
      <c r="S121" s="30"/>
      <c r="T121" s="30"/>
      <c r="U121" s="31" t="s">
        <v>9</v>
      </c>
      <c r="V121" s="53"/>
      <c r="W121" s="53"/>
      <c r="X121" s="53"/>
      <c r="Y121" s="53"/>
      <c r="Z121" s="53"/>
      <c r="AA121" s="53">
        <v>0</v>
      </c>
      <c r="AB121" s="53">
        <v>0</v>
      </c>
      <c r="AC121" s="53">
        <v>0</v>
      </c>
      <c r="AD121" s="53">
        <v>0</v>
      </c>
      <c r="AE121" s="53">
        <v>0</v>
      </c>
      <c r="AF121" s="53">
        <v>0</v>
      </c>
      <c r="AG121" s="53">
        <v>0</v>
      </c>
      <c r="AH121" s="53">
        <v>0</v>
      </c>
      <c r="AI121" s="53">
        <v>0</v>
      </c>
      <c r="AJ121" s="53">
        <v>1</v>
      </c>
      <c r="AK121" s="36">
        <v>1</v>
      </c>
      <c r="AL121" s="36">
        <v>0</v>
      </c>
      <c r="AM121" s="36">
        <v>0</v>
      </c>
      <c r="AN121" s="36">
        <v>1</v>
      </c>
      <c r="AO121" s="53">
        <v>0</v>
      </c>
      <c r="AP121" s="36">
        <v>1</v>
      </c>
      <c r="AQ121" s="36"/>
      <c r="AR121" s="36"/>
      <c r="AS121" s="36">
        <v>1</v>
      </c>
      <c r="AT121" s="36">
        <v>1</v>
      </c>
      <c r="AU121" s="36">
        <v>1</v>
      </c>
      <c r="AV121" s="36">
        <v>1</v>
      </c>
      <c r="AW121" s="36"/>
      <c r="AX121" s="36">
        <v>1</v>
      </c>
      <c r="AY121" s="36"/>
      <c r="AZ121" s="36">
        <v>1</v>
      </c>
      <c r="BA121" s="36">
        <v>1</v>
      </c>
      <c r="BB121" s="36"/>
      <c r="BC121" s="36">
        <v>1</v>
      </c>
      <c r="BD121" s="36">
        <v>1</v>
      </c>
      <c r="BE121" s="36">
        <v>1</v>
      </c>
      <c r="BF121" s="36"/>
      <c r="BG121" s="36">
        <v>1</v>
      </c>
      <c r="BH121" s="36">
        <v>1</v>
      </c>
      <c r="BI121" s="36">
        <v>1</v>
      </c>
      <c r="BJ121" s="36">
        <v>1</v>
      </c>
      <c r="BK121" s="36">
        <v>1</v>
      </c>
      <c r="BL121" s="36">
        <v>1</v>
      </c>
      <c r="BM121" s="36">
        <v>1</v>
      </c>
      <c r="BN121" s="36">
        <v>1</v>
      </c>
      <c r="BO121" s="36"/>
      <c r="BP121" s="36"/>
      <c r="BQ121" s="36">
        <v>1</v>
      </c>
      <c r="BR121" s="36">
        <v>1</v>
      </c>
      <c r="BS121" s="36">
        <v>1</v>
      </c>
      <c r="BT121" s="36">
        <v>1</v>
      </c>
      <c r="BU121" s="36">
        <v>1</v>
      </c>
      <c r="BV121" s="36"/>
      <c r="BW121" s="36">
        <v>1</v>
      </c>
      <c r="BX121" s="36"/>
      <c r="BY121" s="36"/>
      <c r="BZ121" s="31"/>
      <c r="CA121" s="37"/>
      <c r="CB121" s="37"/>
      <c r="CC121" s="37"/>
      <c r="CD121" s="37"/>
      <c r="CE121" s="37"/>
      <c r="CF121" s="37"/>
      <c r="CG121" s="37"/>
      <c r="CH121" s="37"/>
      <c r="CI121" s="37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</row>
    <row r="122" spans="18:133" x14ac:dyDescent="0.25">
      <c r="R122" s="34"/>
      <c r="S122" s="30"/>
      <c r="T122" s="30"/>
      <c r="U122" s="31" t="s">
        <v>11</v>
      </c>
      <c r="V122" s="53"/>
      <c r="W122" s="53"/>
      <c r="X122" s="53"/>
      <c r="Y122" s="53"/>
      <c r="Z122" s="53"/>
      <c r="AA122" s="53">
        <v>0</v>
      </c>
      <c r="AB122" s="53">
        <v>0</v>
      </c>
      <c r="AC122" s="53">
        <v>0.5</v>
      </c>
      <c r="AD122" s="53">
        <v>0</v>
      </c>
      <c r="AE122" s="53">
        <v>1</v>
      </c>
      <c r="AF122" s="53">
        <v>0</v>
      </c>
      <c r="AG122" s="53">
        <v>0</v>
      </c>
      <c r="AH122" s="53">
        <v>0</v>
      </c>
      <c r="AI122" s="53">
        <v>0</v>
      </c>
      <c r="AJ122" s="53">
        <v>1</v>
      </c>
      <c r="AK122" s="36">
        <v>1</v>
      </c>
      <c r="AL122" s="36">
        <v>1</v>
      </c>
      <c r="AM122" s="36">
        <v>0</v>
      </c>
      <c r="AN122" s="36">
        <v>0</v>
      </c>
      <c r="AO122" s="36">
        <v>0</v>
      </c>
      <c r="AP122" s="36">
        <v>1</v>
      </c>
      <c r="AQ122" s="36">
        <v>1</v>
      </c>
      <c r="AR122" s="36">
        <v>1</v>
      </c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>
        <v>1</v>
      </c>
      <c r="BV122" s="36">
        <v>1</v>
      </c>
      <c r="BW122" s="36">
        <v>1</v>
      </c>
      <c r="BX122" s="36">
        <v>0.5</v>
      </c>
      <c r="BY122" s="36"/>
      <c r="BZ122" s="31"/>
      <c r="CA122" s="37"/>
      <c r="CB122" s="37"/>
      <c r="CC122" s="37"/>
      <c r="CD122" s="37"/>
      <c r="CE122" s="37"/>
      <c r="CF122" s="37"/>
      <c r="CG122" s="37"/>
      <c r="CH122" s="37"/>
      <c r="CI122" s="37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</row>
    <row r="123" spans="18:133" x14ac:dyDescent="0.25">
      <c r="R123" s="34"/>
      <c r="S123" s="30"/>
      <c r="T123" s="30"/>
      <c r="U123" s="31" t="s">
        <v>10</v>
      </c>
      <c r="V123" s="53"/>
      <c r="W123" s="53"/>
      <c r="X123" s="53"/>
      <c r="Y123" s="53"/>
      <c r="Z123" s="53"/>
      <c r="AA123" s="53">
        <v>0</v>
      </c>
      <c r="AB123" s="53">
        <v>0</v>
      </c>
      <c r="AC123" s="53">
        <v>0</v>
      </c>
      <c r="AD123" s="53">
        <v>0</v>
      </c>
      <c r="AE123" s="53">
        <v>0</v>
      </c>
      <c r="AF123" s="53">
        <v>0</v>
      </c>
      <c r="AG123" s="53">
        <v>0</v>
      </c>
      <c r="AH123" s="53">
        <v>0</v>
      </c>
      <c r="AI123" s="53">
        <v>0</v>
      </c>
      <c r="AJ123" s="53">
        <v>0</v>
      </c>
      <c r="AK123" s="36">
        <v>0</v>
      </c>
      <c r="AL123" s="36">
        <v>0</v>
      </c>
      <c r="AM123" s="36">
        <v>0</v>
      </c>
      <c r="AN123" s="36">
        <v>0</v>
      </c>
      <c r="AO123" s="36">
        <v>0</v>
      </c>
      <c r="AP123" s="36">
        <v>0</v>
      </c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1"/>
      <c r="CA123" s="37"/>
      <c r="CB123" s="37"/>
      <c r="CC123" s="37"/>
      <c r="CD123" s="37"/>
      <c r="CE123" s="37"/>
      <c r="CF123" s="37"/>
      <c r="CG123" s="37"/>
      <c r="CH123" s="37"/>
      <c r="CI123" s="37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</row>
    <row r="124" spans="18:133" x14ac:dyDescent="0.25">
      <c r="R124" s="34"/>
      <c r="S124" s="30"/>
      <c r="T124" s="30"/>
      <c r="U124" s="31" t="s">
        <v>8</v>
      </c>
      <c r="V124" s="53"/>
      <c r="W124" s="53"/>
      <c r="X124" s="53"/>
      <c r="Y124" s="53"/>
      <c r="Z124" s="53"/>
      <c r="AA124" s="53">
        <v>0</v>
      </c>
      <c r="AB124" s="53">
        <v>1</v>
      </c>
      <c r="AC124" s="53">
        <v>0</v>
      </c>
      <c r="AD124" s="53">
        <v>0</v>
      </c>
      <c r="AE124" s="53">
        <v>0</v>
      </c>
      <c r="AF124" s="53">
        <v>0</v>
      </c>
      <c r="AG124" s="53">
        <v>1</v>
      </c>
      <c r="AH124" s="53">
        <v>1</v>
      </c>
      <c r="AI124" s="53">
        <v>1</v>
      </c>
      <c r="AJ124" s="53">
        <v>1</v>
      </c>
      <c r="AK124" s="36">
        <v>1</v>
      </c>
      <c r="AL124" s="36">
        <v>1</v>
      </c>
      <c r="AM124" s="36">
        <v>1</v>
      </c>
      <c r="AN124" s="36">
        <v>1</v>
      </c>
      <c r="AO124" s="36">
        <v>1</v>
      </c>
      <c r="AP124" s="36">
        <v>1</v>
      </c>
      <c r="AQ124" s="36">
        <v>1</v>
      </c>
      <c r="AR124" s="36">
        <v>1</v>
      </c>
      <c r="AS124" s="36">
        <v>1</v>
      </c>
      <c r="AT124" s="36"/>
      <c r="AU124" s="36"/>
      <c r="AV124" s="36">
        <v>1</v>
      </c>
      <c r="AW124" s="36">
        <v>1</v>
      </c>
      <c r="AX124" s="36">
        <v>1</v>
      </c>
      <c r="AY124" s="36">
        <v>1</v>
      </c>
      <c r="AZ124" s="36">
        <v>1</v>
      </c>
      <c r="BA124" s="36"/>
      <c r="BB124" s="36"/>
      <c r="BC124" s="36"/>
      <c r="BD124" s="36"/>
      <c r="BE124" s="36">
        <v>1</v>
      </c>
      <c r="BF124" s="36"/>
      <c r="BG124" s="36"/>
      <c r="BH124" s="36"/>
      <c r="BI124" s="36">
        <v>1</v>
      </c>
      <c r="BJ124" s="36"/>
      <c r="BK124" s="36"/>
      <c r="BL124" s="36"/>
      <c r="BM124" s="36">
        <v>1</v>
      </c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1"/>
      <c r="BZ124" s="35"/>
      <c r="CA124" s="40"/>
      <c r="CB124" s="40"/>
      <c r="CC124" s="40"/>
      <c r="CD124" s="37"/>
      <c r="CE124" s="37"/>
      <c r="CF124" s="37"/>
      <c r="CG124" s="37"/>
      <c r="CH124" s="37"/>
      <c r="CI124" s="37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</row>
    <row r="125" spans="18:133" x14ac:dyDescent="0.25">
      <c r="R125" s="34"/>
      <c r="S125" s="30"/>
      <c r="T125" s="30"/>
      <c r="U125" s="31" t="s">
        <v>7</v>
      </c>
      <c r="V125" s="53"/>
      <c r="W125" s="53"/>
      <c r="X125" s="53"/>
      <c r="Y125" s="53"/>
      <c r="Z125" s="53"/>
      <c r="AA125" s="53">
        <v>0</v>
      </c>
      <c r="AB125" s="53">
        <v>0</v>
      </c>
      <c r="AC125" s="53">
        <v>0</v>
      </c>
      <c r="AD125" s="53">
        <v>0</v>
      </c>
      <c r="AE125" s="53">
        <v>0</v>
      </c>
      <c r="AF125" s="53">
        <v>1</v>
      </c>
      <c r="AG125" s="53">
        <v>0</v>
      </c>
      <c r="AH125" s="53">
        <v>0</v>
      </c>
      <c r="AI125" s="53">
        <v>0</v>
      </c>
      <c r="AJ125" s="53">
        <v>1</v>
      </c>
      <c r="AK125" s="36">
        <v>1</v>
      </c>
      <c r="AL125" s="36">
        <v>1</v>
      </c>
      <c r="AM125" s="36">
        <v>0</v>
      </c>
      <c r="AN125" s="36">
        <v>0</v>
      </c>
      <c r="AO125" s="36">
        <v>0</v>
      </c>
      <c r="AP125" s="36">
        <v>1</v>
      </c>
      <c r="AQ125" s="36">
        <v>1</v>
      </c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1"/>
      <c r="BZ125" s="36"/>
      <c r="CA125" s="41"/>
      <c r="CB125" s="41"/>
      <c r="CC125" s="41"/>
      <c r="CD125" s="37"/>
      <c r="CE125" s="37"/>
      <c r="CF125" s="37"/>
      <c r="CG125" s="37"/>
      <c r="CH125" s="37"/>
      <c r="CI125" s="37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</row>
    <row r="126" spans="18:133" x14ac:dyDescent="0.25">
      <c r="R126" s="34"/>
      <c r="S126" s="30"/>
      <c r="T126" s="30"/>
      <c r="U126" s="31" t="s">
        <v>6</v>
      </c>
      <c r="V126" s="53"/>
      <c r="W126" s="53"/>
      <c r="X126" s="53"/>
      <c r="Y126" s="53"/>
      <c r="Z126" s="53"/>
      <c r="AA126" s="53">
        <v>0</v>
      </c>
      <c r="AB126" s="53">
        <v>0</v>
      </c>
      <c r="AC126" s="53">
        <v>0</v>
      </c>
      <c r="AD126" s="53">
        <v>0</v>
      </c>
      <c r="AE126" s="53">
        <v>0</v>
      </c>
      <c r="AF126" s="53">
        <v>0</v>
      </c>
      <c r="AG126" s="53">
        <v>0</v>
      </c>
      <c r="AH126" s="53">
        <v>0</v>
      </c>
      <c r="AI126" s="53">
        <v>0</v>
      </c>
      <c r="AJ126" s="53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1"/>
      <c r="BZ126" s="36"/>
      <c r="CA126" s="41"/>
      <c r="CB126" s="41"/>
      <c r="CC126" s="41"/>
      <c r="CD126" s="37"/>
      <c r="CE126" s="37"/>
      <c r="CF126" s="37"/>
      <c r="CG126" s="37"/>
      <c r="CH126" s="37"/>
      <c r="CI126" s="37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</row>
    <row r="127" spans="18:133" x14ac:dyDescent="0.25">
      <c r="R127" s="34"/>
      <c r="S127" s="30"/>
      <c r="T127" s="30"/>
      <c r="U127" s="31" t="s">
        <v>5</v>
      </c>
      <c r="V127" s="53"/>
      <c r="W127" s="53"/>
      <c r="X127" s="53"/>
      <c r="Y127" s="53"/>
      <c r="Z127" s="53"/>
      <c r="AA127" s="53">
        <v>1</v>
      </c>
      <c r="AB127" s="53">
        <v>1</v>
      </c>
      <c r="AC127" s="53">
        <v>1</v>
      </c>
      <c r="AD127" s="53">
        <v>0.26</v>
      </c>
      <c r="AE127" s="53">
        <v>1</v>
      </c>
      <c r="AF127" s="53">
        <v>1</v>
      </c>
      <c r="AG127" s="53">
        <v>1</v>
      </c>
      <c r="AH127" s="53">
        <v>1</v>
      </c>
      <c r="AI127" s="53">
        <v>1</v>
      </c>
      <c r="AJ127" s="53">
        <v>1</v>
      </c>
      <c r="AK127" s="36">
        <v>1</v>
      </c>
      <c r="AL127" s="36">
        <v>1</v>
      </c>
      <c r="AM127" s="36">
        <v>1</v>
      </c>
      <c r="AN127" s="36">
        <v>1</v>
      </c>
      <c r="AO127" s="36">
        <v>1</v>
      </c>
      <c r="AP127" s="36">
        <v>1</v>
      </c>
      <c r="AQ127" s="36">
        <v>1</v>
      </c>
      <c r="AR127" s="36">
        <v>1</v>
      </c>
      <c r="AS127" s="36">
        <v>1</v>
      </c>
      <c r="AT127" s="36">
        <v>1</v>
      </c>
      <c r="AU127" s="36">
        <v>1</v>
      </c>
      <c r="AV127" s="36">
        <v>1</v>
      </c>
      <c r="AW127" s="36">
        <v>1</v>
      </c>
      <c r="AX127" s="36">
        <v>1</v>
      </c>
      <c r="AY127" s="36">
        <v>1</v>
      </c>
      <c r="AZ127" s="36">
        <v>1</v>
      </c>
      <c r="BA127" s="36">
        <v>1</v>
      </c>
      <c r="BB127" s="36">
        <v>1</v>
      </c>
      <c r="BC127" s="36">
        <v>1</v>
      </c>
      <c r="BD127" s="36">
        <v>1</v>
      </c>
      <c r="BE127" s="36">
        <v>1</v>
      </c>
      <c r="BF127" s="36">
        <v>1</v>
      </c>
      <c r="BG127" s="36">
        <v>1</v>
      </c>
      <c r="BH127" s="36">
        <v>1</v>
      </c>
      <c r="BI127" s="36">
        <v>1</v>
      </c>
      <c r="BJ127" s="36">
        <v>1</v>
      </c>
      <c r="BK127" s="36">
        <v>1</v>
      </c>
      <c r="BL127" s="36">
        <v>1</v>
      </c>
      <c r="BM127" s="36">
        <v>1</v>
      </c>
      <c r="BN127" s="36">
        <v>1</v>
      </c>
      <c r="BO127" s="36">
        <v>1</v>
      </c>
      <c r="BP127" s="36">
        <v>1</v>
      </c>
      <c r="BQ127" s="36">
        <v>1</v>
      </c>
      <c r="BR127" s="36">
        <v>1</v>
      </c>
      <c r="BS127" s="36">
        <v>1</v>
      </c>
      <c r="BT127" s="36">
        <v>1</v>
      </c>
      <c r="BU127" s="36">
        <v>1</v>
      </c>
      <c r="BV127" s="36">
        <v>1</v>
      </c>
      <c r="BW127" s="36">
        <v>1</v>
      </c>
      <c r="BX127" s="36">
        <v>1</v>
      </c>
      <c r="BY127" s="35"/>
      <c r="BZ127" s="36"/>
      <c r="CA127" s="41"/>
      <c r="CB127" s="41"/>
      <c r="CC127" s="41"/>
      <c r="CD127" s="37"/>
      <c r="CE127" s="37"/>
      <c r="CF127" s="37"/>
      <c r="CG127" s="37"/>
      <c r="CH127" s="37"/>
      <c r="CI127" s="37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</row>
    <row r="128" spans="18:133" x14ac:dyDescent="0.25">
      <c r="R128" s="34"/>
      <c r="S128" s="30"/>
      <c r="T128" s="30"/>
      <c r="U128" s="31" t="s">
        <v>51</v>
      </c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>
        <v>1</v>
      </c>
      <c r="BP128" s="36"/>
      <c r="BQ128" s="36"/>
      <c r="BR128" s="36"/>
      <c r="BS128" s="36"/>
      <c r="BT128" s="36"/>
      <c r="BU128" s="36"/>
      <c r="BV128" s="36"/>
      <c r="BW128" s="36">
        <v>1</v>
      </c>
      <c r="BX128" s="36">
        <v>1</v>
      </c>
      <c r="BY128" s="36"/>
      <c r="BZ128" s="36"/>
      <c r="CA128" s="41"/>
      <c r="CB128" s="41"/>
      <c r="CC128" s="41"/>
      <c r="CD128" s="37"/>
      <c r="CE128" s="37"/>
      <c r="CF128" s="37"/>
      <c r="CG128" s="37"/>
      <c r="CH128" s="37"/>
      <c r="CI128" s="37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</row>
    <row r="129" spans="18:133" x14ac:dyDescent="0.25">
      <c r="R129" s="34"/>
      <c r="S129" s="30"/>
      <c r="T129" s="30"/>
      <c r="U129" s="31" t="s">
        <v>4</v>
      </c>
      <c r="V129" s="53"/>
      <c r="W129" s="53"/>
      <c r="X129" s="53"/>
      <c r="Y129" s="53"/>
      <c r="Z129" s="53"/>
      <c r="AA129" s="53">
        <v>1</v>
      </c>
      <c r="AB129" s="53">
        <v>1</v>
      </c>
      <c r="AC129" s="53">
        <v>1</v>
      </c>
      <c r="AD129" s="53">
        <v>0.09</v>
      </c>
      <c r="AE129" s="53">
        <v>1</v>
      </c>
      <c r="AF129" s="53">
        <v>1</v>
      </c>
      <c r="AG129" s="53">
        <v>1</v>
      </c>
      <c r="AH129" s="53">
        <v>1</v>
      </c>
      <c r="AI129" s="53">
        <v>1</v>
      </c>
      <c r="AJ129" s="53">
        <v>1</v>
      </c>
      <c r="AK129" s="36">
        <v>1</v>
      </c>
      <c r="AL129" s="36">
        <v>1</v>
      </c>
      <c r="AM129" s="36">
        <v>1</v>
      </c>
      <c r="AN129" s="36">
        <v>1</v>
      </c>
      <c r="AO129" s="36">
        <v>1</v>
      </c>
      <c r="AP129" s="36">
        <v>1</v>
      </c>
      <c r="AQ129" s="36">
        <v>1</v>
      </c>
      <c r="AR129" s="36">
        <v>1</v>
      </c>
      <c r="AS129" s="36">
        <v>1</v>
      </c>
      <c r="AT129" s="36">
        <v>1</v>
      </c>
      <c r="AU129" s="36">
        <v>1</v>
      </c>
      <c r="AV129" s="36">
        <v>1</v>
      </c>
      <c r="AW129" s="36">
        <v>1</v>
      </c>
      <c r="AX129" s="36">
        <v>1</v>
      </c>
      <c r="AY129" s="36">
        <v>1</v>
      </c>
      <c r="AZ129" s="36">
        <v>1</v>
      </c>
      <c r="BA129" s="36">
        <v>1</v>
      </c>
      <c r="BB129" s="36">
        <v>1</v>
      </c>
      <c r="BC129" s="36">
        <v>1</v>
      </c>
      <c r="BD129" s="36">
        <v>1</v>
      </c>
      <c r="BE129" s="36">
        <v>1</v>
      </c>
      <c r="BF129" s="36">
        <v>1</v>
      </c>
      <c r="BG129" s="36">
        <v>1</v>
      </c>
      <c r="BH129" s="36">
        <v>1</v>
      </c>
      <c r="BI129" s="36">
        <v>1</v>
      </c>
      <c r="BJ129" s="36">
        <v>1</v>
      </c>
      <c r="BK129" s="36">
        <v>1</v>
      </c>
      <c r="BL129" s="36">
        <v>1</v>
      </c>
      <c r="BM129" s="36">
        <v>1</v>
      </c>
      <c r="BN129" s="36">
        <v>1</v>
      </c>
      <c r="BO129" s="36">
        <v>1</v>
      </c>
      <c r="BP129" s="36">
        <v>1</v>
      </c>
      <c r="BQ129" s="36">
        <v>0.93333333333333335</v>
      </c>
      <c r="BR129" s="36">
        <v>0.8</v>
      </c>
      <c r="BS129" s="36">
        <v>0.86</v>
      </c>
      <c r="BT129" s="36">
        <v>0.83333333333333337</v>
      </c>
      <c r="BU129" s="36">
        <v>0.75</v>
      </c>
      <c r="BV129" s="36">
        <v>1</v>
      </c>
      <c r="BW129" s="36"/>
      <c r="BX129" s="36">
        <v>0.8571428571428571</v>
      </c>
      <c r="BY129" s="36"/>
      <c r="BZ129" s="36"/>
      <c r="CA129" s="41"/>
      <c r="CB129" s="41"/>
      <c r="CC129" s="41"/>
      <c r="CD129" s="37"/>
      <c r="CE129" s="37"/>
      <c r="CF129" s="37"/>
      <c r="CG129" s="37"/>
      <c r="CH129" s="37"/>
      <c r="CI129" s="37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</row>
    <row r="130" spans="18:133" x14ac:dyDescent="0.25">
      <c r="R130" s="34"/>
      <c r="S130" s="30"/>
      <c r="T130" s="30"/>
      <c r="U130" s="31" t="s">
        <v>61</v>
      </c>
      <c r="V130" s="53"/>
      <c r="W130" s="53"/>
      <c r="X130" s="53"/>
      <c r="Y130" s="53"/>
      <c r="Z130" s="53"/>
      <c r="AA130" s="53">
        <v>0</v>
      </c>
      <c r="AB130" s="53">
        <v>0</v>
      </c>
      <c r="AC130" s="53">
        <v>0</v>
      </c>
      <c r="AD130" s="53">
        <v>0</v>
      </c>
      <c r="AE130" s="53">
        <v>0</v>
      </c>
      <c r="AF130" s="53">
        <v>0</v>
      </c>
      <c r="AG130" s="36">
        <v>0</v>
      </c>
      <c r="AH130" s="36">
        <v>0.27</v>
      </c>
      <c r="AI130" s="36">
        <v>0.21</v>
      </c>
      <c r="AJ130" s="53">
        <v>0.23604060913705585</v>
      </c>
      <c r="AK130" s="36">
        <v>0.22519083969465647</v>
      </c>
      <c r="AL130" s="36">
        <v>0.24489795918367346</v>
      </c>
      <c r="AM130" s="36">
        <v>0.27515723270440251</v>
      </c>
      <c r="AN130" s="36">
        <v>0.1853997682502897</v>
      </c>
      <c r="AO130" s="36">
        <v>0.18362573099415205</v>
      </c>
      <c r="AP130" s="36">
        <v>0.30779220779220778</v>
      </c>
      <c r="AQ130" s="36">
        <v>0.51017811704834604</v>
      </c>
      <c r="AR130" s="36">
        <v>0.49017038007863695</v>
      </c>
      <c r="AS130" s="36">
        <v>0.50436953807740326</v>
      </c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41"/>
      <c r="CB130" s="41"/>
      <c r="CC130" s="41"/>
      <c r="CD130" s="37"/>
      <c r="CE130" s="37"/>
      <c r="CF130" s="37"/>
      <c r="CG130" s="37"/>
      <c r="CH130" s="37"/>
      <c r="CI130" s="37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</row>
    <row r="131" spans="18:133" x14ac:dyDescent="0.25">
      <c r="R131" s="34"/>
      <c r="S131" s="30"/>
      <c r="T131" s="30"/>
      <c r="U131" s="31" t="s">
        <v>38</v>
      </c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>
        <v>1</v>
      </c>
      <c r="AI131" s="53">
        <v>0</v>
      </c>
      <c r="AJ131" s="53">
        <v>1</v>
      </c>
      <c r="AK131" s="36">
        <v>1</v>
      </c>
      <c r="AL131" s="36">
        <v>1</v>
      </c>
      <c r="AM131" s="36">
        <v>1</v>
      </c>
      <c r="AN131" s="36">
        <v>1</v>
      </c>
      <c r="AO131" s="36">
        <v>1</v>
      </c>
      <c r="AP131" s="36">
        <v>1</v>
      </c>
      <c r="AQ131" s="36">
        <v>1</v>
      </c>
      <c r="AR131" s="36">
        <v>1</v>
      </c>
      <c r="AS131" s="36">
        <v>1</v>
      </c>
      <c r="AT131" s="36">
        <v>1</v>
      </c>
      <c r="AU131" s="36">
        <v>1</v>
      </c>
      <c r="AV131" s="36">
        <v>1</v>
      </c>
      <c r="AW131" s="36">
        <v>1</v>
      </c>
      <c r="AX131" s="36">
        <v>1</v>
      </c>
      <c r="AY131" s="36">
        <v>1</v>
      </c>
      <c r="AZ131" s="36">
        <v>1</v>
      </c>
      <c r="BA131" s="36">
        <v>1</v>
      </c>
      <c r="BB131" s="36">
        <v>1</v>
      </c>
      <c r="BC131" s="36">
        <v>1</v>
      </c>
      <c r="BD131" s="36">
        <v>1</v>
      </c>
      <c r="BE131" s="36">
        <v>1</v>
      </c>
      <c r="BF131" s="36">
        <v>1</v>
      </c>
      <c r="BG131" s="36">
        <v>1</v>
      </c>
      <c r="BH131" s="36">
        <v>1</v>
      </c>
      <c r="BI131" s="36">
        <v>1</v>
      </c>
      <c r="BJ131" s="36">
        <v>1</v>
      </c>
      <c r="BK131" s="36">
        <v>1</v>
      </c>
      <c r="BL131" s="36">
        <v>1</v>
      </c>
      <c r="BM131" s="36">
        <v>1</v>
      </c>
      <c r="BN131" s="36">
        <v>1</v>
      </c>
      <c r="BO131" s="36">
        <v>1</v>
      </c>
      <c r="BP131" s="36">
        <v>1</v>
      </c>
      <c r="BQ131" s="36">
        <v>1</v>
      </c>
      <c r="BR131" s="36">
        <v>1</v>
      </c>
      <c r="BS131" s="36">
        <v>1</v>
      </c>
      <c r="BT131" s="36">
        <v>1</v>
      </c>
      <c r="BU131" s="36">
        <v>1</v>
      </c>
      <c r="BV131" s="36">
        <v>1</v>
      </c>
      <c r="BW131" s="36"/>
      <c r="BX131" s="36">
        <v>1</v>
      </c>
      <c r="BY131" s="36"/>
      <c r="BZ131" s="36"/>
      <c r="CA131" s="41"/>
      <c r="CB131" s="41"/>
      <c r="CC131" s="41"/>
      <c r="CD131" s="37"/>
      <c r="CE131" s="37"/>
      <c r="CF131" s="37"/>
      <c r="CG131" s="37"/>
      <c r="CH131" s="37"/>
      <c r="CI131" s="37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</row>
    <row r="132" spans="18:133" x14ac:dyDescent="0.25">
      <c r="R132" s="34"/>
      <c r="S132" s="30"/>
      <c r="T132" s="30"/>
      <c r="U132" s="31" t="s">
        <v>3</v>
      </c>
      <c r="V132" s="53"/>
      <c r="W132" s="53"/>
      <c r="X132" s="53"/>
      <c r="Y132" s="53"/>
      <c r="Z132" s="53"/>
      <c r="AA132" s="53">
        <v>0</v>
      </c>
      <c r="AB132" s="53">
        <v>1</v>
      </c>
      <c r="AC132" s="53">
        <v>0</v>
      </c>
      <c r="AD132" s="53">
        <v>1</v>
      </c>
      <c r="AE132" s="53">
        <v>1</v>
      </c>
      <c r="AF132" s="53">
        <v>0</v>
      </c>
      <c r="AG132" s="53">
        <v>1</v>
      </c>
      <c r="AH132" s="53">
        <v>1</v>
      </c>
      <c r="AI132" s="53">
        <v>1</v>
      </c>
      <c r="AJ132" s="53">
        <v>1</v>
      </c>
      <c r="AK132" s="36">
        <v>0</v>
      </c>
      <c r="AL132" s="36">
        <v>0</v>
      </c>
      <c r="AM132" s="36">
        <v>0</v>
      </c>
      <c r="AN132" s="36">
        <v>1</v>
      </c>
      <c r="AO132" s="36">
        <v>0</v>
      </c>
      <c r="AP132" s="36">
        <v>0</v>
      </c>
      <c r="AQ132" s="36"/>
      <c r="AR132" s="36"/>
      <c r="AS132" s="36"/>
      <c r="AT132" s="36">
        <v>1</v>
      </c>
      <c r="AU132" s="36">
        <v>1</v>
      </c>
      <c r="AV132" s="36"/>
      <c r="AW132" s="36"/>
      <c r="AX132" s="36">
        <v>1</v>
      </c>
      <c r="AY132" s="36"/>
      <c r="AZ132" s="36"/>
      <c r="BA132" s="36"/>
      <c r="BB132" s="36"/>
      <c r="BC132" s="36"/>
      <c r="BD132" s="36"/>
      <c r="BE132" s="36">
        <v>1</v>
      </c>
      <c r="BF132" s="36"/>
      <c r="BG132" s="36"/>
      <c r="BH132" s="36"/>
      <c r="BI132" s="36">
        <v>1</v>
      </c>
      <c r="BJ132" s="36"/>
      <c r="BK132" s="36"/>
      <c r="BL132" s="36">
        <v>1</v>
      </c>
      <c r="BM132" s="36"/>
      <c r="BN132" s="36">
        <v>1</v>
      </c>
      <c r="BO132" s="36"/>
      <c r="BP132" s="36">
        <v>1</v>
      </c>
      <c r="BQ132" s="36"/>
      <c r="BR132" s="36"/>
      <c r="BS132" s="36"/>
      <c r="BT132" s="36"/>
      <c r="BU132" s="36">
        <v>1</v>
      </c>
      <c r="BV132" s="36"/>
      <c r="BW132" s="36">
        <v>1</v>
      </c>
      <c r="BX132" s="36"/>
      <c r="BY132" s="36"/>
      <c r="BZ132" s="36"/>
      <c r="CA132" s="41"/>
      <c r="CB132" s="41"/>
      <c r="CC132" s="41"/>
      <c r="CD132" s="37"/>
      <c r="CE132" s="37"/>
      <c r="CF132" s="37"/>
      <c r="CG132" s="37"/>
      <c r="CH132" s="37"/>
      <c r="CI132" s="37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</row>
    <row r="133" spans="18:133" x14ac:dyDescent="0.25">
      <c r="R133" s="34"/>
      <c r="S133" s="30"/>
      <c r="T133" s="30"/>
      <c r="U133" s="31" t="s">
        <v>2</v>
      </c>
      <c r="V133" s="53"/>
      <c r="W133" s="53"/>
      <c r="X133" s="53"/>
      <c r="Y133" s="53"/>
      <c r="Z133" s="53"/>
      <c r="AA133" s="53">
        <v>0</v>
      </c>
      <c r="AB133" s="53">
        <v>0</v>
      </c>
      <c r="AC133" s="53">
        <v>0</v>
      </c>
      <c r="AD133" s="53">
        <v>0</v>
      </c>
      <c r="AE133" s="53">
        <v>0</v>
      </c>
      <c r="AF133" s="53">
        <v>0</v>
      </c>
      <c r="AG133" s="53">
        <v>0</v>
      </c>
      <c r="AH133" s="53">
        <v>0</v>
      </c>
      <c r="AI133" s="53">
        <v>0</v>
      </c>
      <c r="AJ133" s="53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>
        <v>1</v>
      </c>
      <c r="BQ133" s="36"/>
      <c r="BR133" s="36"/>
      <c r="BS133" s="36">
        <v>1</v>
      </c>
      <c r="BT133" s="36">
        <v>1</v>
      </c>
      <c r="BU133" s="36">
        <v>1</v>
      </c>
      <c r="BV133" s="36">
        <v>1</v>
      </c>
      <c r="BW133" s="36">
        <v>1</v>
      </c>
      <c r="BX133" s="36">
        <v>1</v>
      </c>
      <c r="BY133" s="36"/>
      <c r="BZ133" s="36"/>
      <c r="CA133" s="41"/>
      <c r="CB133" s="41"/>
      <c r="CC133" s="41"/>
      <c r="CD133" s="37"/>
      <c r="CE133" s="37"/>
      <c r="CF133" s="37"/>
      <c r="CG133" s="37"/>
      <c r="CH133" s="37"/>
      <c r="CI133" s="37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</row>
    <row r="134" spans="18:133" x14ac:dyDescent="0.25">
      <c r="R134" s="34"/>
      <c r="S134" s="30"/>
      <c r="T134" s="30"/>
      <c r="U134" s="31" t="s">
        <v>0</v>
      </c>
      <c r="V134" s="53"/>
      <c r="W134" s="53"/>
      <c r="X134" s="53"/>
      <c r="Y134" s="53"/>
      <c r="Z134" s="53"/>
      <c r="AA134" s="53">
        <v>0</v>
      </c>
      <c r="AB134" s="53">
        <v>1</v>
      </c>
      <c r="AC134" s="53">
        <v>0</v>
      </c>
      <c r="AD134" s="53">
        <v>0</v>
      </c>
      <c r="AE134" s="53">
        <v>0</v>
      </c>
      <c r="AF134" s="53">
        <v>1</v>
      </c>
      <c r="AG134" s="53">
        <v>0</v>
      </c>
      <c r="AH134" s="53">
        <v>1</v>
      </c>
      <c r="AI134" s="53">
        <v>1</v>
      </c>
      <c r="AJ134" s="53">
        <v>0</v>
      </c>
      <c r="AK134" s="36">
        <v>1</v>
      </c>
      <c r="AL134" s="36">
        <v>1</v>
      </c>
      <c r="AM134" s="36">
        <v>0</v>
      </c>
      <c r="AN134" s="36">
        <v>0</v>
      </c>
      <c r="AO134" s="36">
        <v>1</v>
      </c>
      <c r="AP134" s="36">
        <v>0</v>
      </c>
      <c r="AQ134" s="36">
        <v>1</v>
      </c>
      <c r="AR134" s="36"/>
      <c r="AS134" s="36"/>
      <c r="AT134" s="36">
        <v>1</v>
      </c>
      <c r="AU134" s="36"/>
      <c r="AV134" s="36"/>
      <c r="AW134" s="36"/>
      <c r="AX134" s="36"/>
      <c r="AY134" s="36"/>
      <c r="AZ134" s="36"/>
      <c r="BA134" s="36"/>
      <c r="BB134" s="36">
        <v>1</v>
      </c>
      <c r="BC134" s="36">
        <v>1</v>
      </c>
      <c r="BD134" s="36">
        <v>1</v>
      </c>
      <c r="BE134" s="36">
        <v>1</v>
      </c>
      <c r="BF134" s="36">
        <v>1</v>
      </c>
      <c r="BG134" s="36">
        <v>1</v>
      </c>
      <c r="BH134" s="36">
        <v>1</v>
      </c>
      <c r="BI134" s="36">
        <v>1</v>
      </c>
      <c r="BJ134" s="36">
        <v>1</v>
      </c>
      <c r="BK134" s="36">
        <v>1</v>
      </c>
      <c r="BL134" s="36">
        <v>1</v>
      </c>
      <c r="BM134" s="36"/>
      <c r="BN134" s="36"/>
      <c r="BO134" s="36">
        <v>1</v>
      </c>
      <c r="BP134" s="36"/>
      <c r="BQ134" s="36">
        <v>1</v>
      </c>
      <c r="BR134" s="36"/>
      <c r="BS134" s="36"/>
      <c r="BT134" s="36">
        <v>1</v>
      </c>
      <c r="BU134" s="36">
        <v>1</v>
      </c>
      <c r="BV134" s="36">
        <v>1</v>
      </c>
      <c r="BW134" s="36">
        <v>1</v>
      </c>
      <c r="BX134" s="36">
        <v>1</v>
      </c>
      <c r="BY134" s="36"/>
      <c r="BZ134" s="36"/>
      <c r="CA134" s="41"/>
      <c r="CB134" s="41"/>
      <c r="CC134" s="41"/>
      <c r="CD134" s="37"/>
      <c r="CE134" s="37"/>
      <c r="CF134" s="37"/>
      <c r="CG134" s="37"/>
      <c r="CH134" s="37"/>
      <c r="CI134" s="37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</row>
    <row r="135" spans="18:133" x14ac:dyDescent="0.25">
      <c r="R135" s="34"/>
      <c r="S135" s="30"/>
      <c r="T135" s="30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6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6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6"/>
      <c r="BZ135" s="36"/>
      <c r="CA135" s="41"/>
      <c r="CB135" s="41"/>
      <c r="CC135" s="41"/>
      <c r="CD135" s="37"/>
      <c r="CE135" s="37"/>
      <c r="CF135" s="37"/>
      <c r="CG135" s="37"/>
      <c r="CH135" s="37"/>
      <c r="CI135" s="37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</row>
    <row r="136" spans="18:133" x14ac:dyDescent="0.25">
      <c r="R136" s="34"/>
      <c r="S136" s="30"/>
      <c r="T136" s="30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6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6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6"/>
      <c r="BZ136" s="36"/>
      <c r="CA136" s="41"/>
      <c r="CB136" s="41"/>
      <c r="CC136" s="41"/>
      <c r="CD136" s="37"/>
      <c r="CE136" s="37"/>
      <c r="CF136" s="37"/>
      <c r="CG136" s="37"/>
      <c r="CH136" s="37"/>
      <c r="CI136" s="37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</row>
    <row r="137" spans="18:133" x14ac:dyDescent="0.25">
      <c r="R137" s="34"/>
      <c r="S137" s="30"/>
      <c r="T137" s="30"/>
      <c r="U137" s="31" t="s">
        <v>16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6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6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6"/>
      <c r="BZ137" s="36"/>
      <c r="CA137" s="41"/>
      <c r="CB137" s="41"/>
      <c r="CC137" s="41"/>
      <c r="CD137" s="37"/>
      <c r="CE137" s="37"/>
      <c r="CF137" s="37"/>
      <c r="CG137" s="37"/>
      <c r="CH137" s="37"/>
      <c r="CI137" s="37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</row>
    <row r="138" spans="18:133" x14ac:dyDescent="0.25">
      <c r="R138" s="34"/>
      <c r="S138" s="30"/>
      <c r="T138" s="30"/>
      <c r="U138" s="31"/>
      <c r="V138" s="35">
        <v>43101</v>
      </c>
      <c r="W138" s="35">
        <v>43132</v>
      </c>
      <c r="X138" s="35">
        <v>43160</v>
      </c>
      <c r="Y138" s="35">
        <v>43191</v>
      </c>
      <c r="Z138" s="35">
        <v>43221</v>
      </c>
      <c r="AA138" s="35">
        <v>43252</v>
      </c>
      <c r="AB138" s="35">
        <v>43282</v>
      </c>
      <c r="AC138" s="35">
        <v>43313</v>
      </c>
      <c r="AD138" s="35">
        <v>43344</v>
      </c>
      <c r="AE138" s="35">
        <v>43374</v>
      </c>
      <c r="AF138" s="35">
        <v>43405</v>
      </c>
      <c r="AG138" s="35">
        <v>43435</v>
      </c>
      <c r="AH138" s="35">
        <v>43466</v>
      </c>
      <c r="AI138" s="35">
        <v>43497</v>
      </c>
      <c r="AJ138" s="35">
        <v>43525</v>
      </c>
      <c r="AK138" s="35">
        <v>43556</v>
      </c>
      <c r="AL138" s="35">
        <v>43586</v>
      </c>
      <c r="AM138" s="35">
        <v>43617</v>
      </c>
      <c r="AN138" s="35">
        <v>43647</v>
      </c>
      <c r="AO138" s="35">
        <v>43678</v>
      </c>
      <c r="AP138" s="35">
        <v>43709</v>
      </c>
      <c r="AQ138" s="35">
        <v>43739</v>
      </c>
      <c r="AR138" s="35">
        <v>43770</v>
      </c>
      <c r="AS138" s="35">
        <v>43800</v>
      </c>
      <c r="AT138" s="35">
        <v>43831</v>
      </c>
      <c r="AU138" s="35">
        <v>43862</v>
      </c>
      <c r="AV138" s="35">
        <v>43891</v>
      </c>
      <c r="AW138" s="35">
        <v>43922</v>
      </c>
      <c r="AX138" s="35">
        <v>43952</v>
      </c>
      <c r="AY138" s="35">
        <v>43983</v>
      </c>
      <c r="AZ138" s="35">
        <v>44013</v>
      </c>
      <c r="BA138" s="35">
        <v>44227</v>
      </c>
      <c r="BB138" s="35">
        <v>44228</v>
      </c>
      <c r="BC138" s="35">
        <v>44256</v>
      </c>
      <c r="BD138" s="35">
        <v>44287</v>
      </c>
      <c r="BE138" s="35">
        <v>44317</v>
      </c>
      <c r="BF138" s="35">
        <v>44348</v>
      </c>
      <c r="BG138" s="35">
        <v>44378</v>
      </c>
      <c r="BH138" s="35">
        <v>44409</v>
      </c>
      <c r="BI138" s="35">
        <v>44440</v>
      </c>
      <c r="BJ138" s="35">
        <v>44470</v>
      </c>
      <c r="BK138" s="35">
        <v>44501</v>
      </c>
      <c r="BL138" s="35">
        <v>44531</v>
      </c>
      <c r="BM138" s="35">
        <v>44562</v>
      </c>
      <c r="BN138" s="35">
        <v>44593</v>
      </c>
      <c r="BO138" s="35">
        <v>44621</v>
      </c>
      <c r="BP138" s="35">
        <v>44652</v>
      </c>
      <c r="BQ138" s="35">
        <v>44682</v>
      </c>
      <c r="BR138" s="35">
        <v>44713</v>
      </c>
      <c r="BS138" s="35">
        <v>44743</v>
      </c>
      <c r="BT138" s="35">
        <v>44774</v>
      </c>
      <c r="BU138" s="35">
        <v>44805</v>
      </c>
      <c r="BV138" s="35">
        <v>44835</v>
      </c>
      <c r="BW138" s="35">
        <v>44866</v>
      </c>
      <c r="BX138" s="35">
        <v>44896</v>
      </c>
      <c r="BY138" s="36"/>
      <c r="BZ138" s="36"/>
      <c r="CA138" s="41"/>
      <c r="CB138" s="41"/>
      <c r="CC138" s="41"/>
      <c r="CD138" s="37"/>
      <c r="CE138" s="37"/>
      <c r="CF138" s="37"/>
      <c r="CG138" s="37"/>
      <c r="CH138" s="37"/>
      <c r="CI138" s="37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9"/>
      <c r="DF138" s="39"/>
      <c r="DG138" s="39"/>
      <c r="DH138" s="39"/>
      <c r="DI138" s="39"/>
      <c r="DJ138" s="39"/>
      <c r="DK138" s="39"/>
      <c r="DL138" s="39"/>
      <c r="DM138" s="39"/>
      <c r="DN138" s="39"/>
      <c r="DO138" s="39"/>
      <c r="DP138" s="39"/>
      <c r="DQ138" s="39"/>
      <c r="DR138" s="39"/>
      <c r="DS138" s="39"/>
      <c r="DT138" s="39"/>
      <c r="DU138" s="39"/>
      <c r="DV138" s="39"/>
      <c r="DW138" s="39"/>
      <c r="DX138" s="39"/>
      <c r="DY138" s="39"/>
      <c r="DZ138" s="39"/>
      <c r="EA138" s="39"/>
      <c r="EB138" s="39"/>
      <c r="EC138" s="39"/>
    </row>
    <row r="139" spans="18:133" x14ac:dyDescent="0.25">
      <c r="R139" s="34"/>
      <c r="S139" s="30"/>
      <c r="T139" s="30"/>
      <c r="U139" s="31" t="s">
        <v>12</v>
      </c>
      <c r="V139" s="53"/>
      <c r="W139" s="53"/>
      <c r="X139" s="53"/>
      <c r="Y139" s="53"/>
      <c r="Z139" s="53"/>
      <c r="AA139" s="53">
        <v>0.77</v>
      </c>
      <c r="AB139" s="53">
        <v>0.6</v>
      </c>
      <c r="AC139" s="53">
        <v>0.45</v>
      </c>
      <c r="AD139" s="53">
        <v>0.38</v>
      </c>
      <c r="AE139" s="53">
        <v>0.3</v>
      </c>
      <c r="AF139" s="53">
        <v>0.24</v>
      </c>
      <c r="AG139" s="36">
        <v>0.4030465212021408</v>
      </c>
      <c r="AH139" s="36">
        <v>0.31591530054644806</v>
      </c>
      <c r="AI139" s="36">
        <v>0.23397913561847988</v>
      </c>
      <c r="AJ139" s="53">
        <v>0.3271285763529817</v>
      </c>
      <c r="AK139" s="36">
        <v>0.27002023706273487</v>
      </c>
      <c r="AL139" s="36">
        <v>0.2094201063560395</v>
      </c>
      <c r="AM139" s="36">
        <v>0.20937944102321174</v>
      </c>
      <c r="AN139" s="36">
        <v>0.25911026975863699</v>
      </c>
      <c r="AO139" s="36">
        <v>0.19321533923303835</v>
      </c>
      <c r="AP139" s="36">
        <v>0.19684542586750789</v>
      </c>
      <c r="AQ139" s="36">
        <v>0.20580964153275649</v>
      </c>
      <c r="AR139" s="36">
        <v>0.20738023305999137</v>
      </c>
      <c r="AS139" s="36">
        <v>0.34043173862310383</v>
      </c>
      <c r="AT139" s="36">
        <v>0.2955043859649123</v>
      </c>
      <c r="AU139" s="36">
        <v>0.28008874098724346</v>
      </c>
      <c r="AV139" s="36">
        <v>0.26836492890995262</v>
      </c>
      <c r="AW139" s="36">
        <v>0.25889266934735539</v>
      </c>
      <c r="AX139" s="36">
        <v>0.2501609787508049</v>
      </c>
      <c r="AY139" s="36">
        <v>0.19689836610357242</v>
      </c>
      <c r="AZ139" s="36">
        <v>0.15976482617586912</v>
      </c>
      <c r="BA139" s="36">
        <v>0.85624999999999996</v>
      </c>
      <c r="BB139" s="36">
        <v>0.75591494459418984</v>
      </c>
      <c r="BC139" s="36">
        <v>0.63540669856459331</v>
      </c>
      <c r="BD139" s="36">
        <v>0.50032743942370661</v>
      </c>
      <c r="BE139" s="36">
        <v>0.34868863483523871</v>
      </c>
      <c r="BF139" s="36">
        <v>0.23748834317687287</v>
      </c>
      <c r="BG139" s="36">
        <v>0.20411871592973954</v>
      </c>
      <c r="BH139" s="36">
        <v>0.18561557788944724</v>
      </c>
      <c r="BI139" s="36">
        <v>0.19895833333333332</v>
      </c>
      <c r="BJ139" s="36">
        <v>0.19</v>
      </c>
      <c r="BK139" s="36">
        <v>0.17339149400218101</v>
      </c>
      <c r="BL139" s="36">
        <v>0.15866308106031501</v>
      </c>
      <c r="BM139" s="36">
        <v>0.17971380471380471</v>
      </c>
      <c r="BN139" s="36">
        <v>0.23021293692245881</v>
      </c>
      <c r="BO139" s="36">
        <v>0.21309090909090908</v>
      </c>
      <c r="BP139" s="36">
        <v>0.30298958683238159</v>
      </c>
      <c r="BQ139" s="36">
        <v>0.30867430441898525</v>
      </c>
      <c r="BR139" s="36">
        <v>0.21318968331700947</v>
      </c>
      <c r="BS139" s="36">
        <v>0.17878691648142267</v>
      </c>
      <c r="BT139" s="36">
        <v>0.2</v>
      </c>
      <c r="BU139" s="36">
        <v>0.22802280228022803</v>
      </c>
      <c r="BV139" s="36">
        <v>0.21061946902654868</v>
      </c>
      <c r="BW139" s="36">
        <v>0.20029411764705882</v>
      </c>
      <c r="BX139" s="36">
        <v>0.20440602342442835</v>
      </c>
      <c r="BY139" s="36"/>
      <c r="BZ139" s="31"/>
      <c r="CA139" s="37"/>
      <c r="CB139" s="37"/>
      <c r="CC139" s="37"/>
      <c r="CD139" s="37"/>
      <c r="CE139" s="37"/>
      <c r="CF139" s="37"/>
      <c r="CG139" s="37"/>
      <c r="CH139" s="37"/>
      <c r="CI139" s="37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  <c r="DS139" s="39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</row>
    <row r="140" spans="18:133" x14ac:dyDescent="0.25">
      <c r="R140" s="34"/>
      <c r="S140" s="30"/>
      <c r="T140" s="30"/>
      <c r="U140" s="31" t="s">
        <v>9</v>
      </c>
      <c r="V140" s="53"/>
      <c r="W140" s="53"/>
      <c r="X140" s="53"/>
      <c r="Y140" s="53"/>
      <c r="Z140" s="53"/>
      <c r="AA140" s="53">
        <v>0.69</v>
      </c>
      <c r="AB140" s="53">
        <v>0.64</v>
      </c>
      <c r="AC140" s="53">
        <v>0.57999999999999996</v>
      </c>
      <c r="AD140" s="53">
        <v>0.55000000000000004</v>
      </c>
      <c r="AE140" s="53">
        <v>0.49</v>
      </c>
      <c r="AF140" s="53">
        <v>0.42</v>
      </c>
      <c r="AG140" s="36">
        <v>0.63919052319842051</v>
      </c>
      <c r="AH140" s="36">
        <v>0.52075812274368227</v>
      </c>
      <c r="AI140" s="36">
        <v>0.41962421711899789</v>
      </c>
      <c r="AJ140" s="53">
        <v>0.60580708661417326</v>
      </c>
      <c r="AK140" s="36">
        <v>0.50872483221476505</v>
      </c>
      <c r="AL140" s="36">
        <v>0.38844028899277516</v>
      </c>
      <c r="AM140" s="36">
        <v>0.38559508124725517</v>
      </c>
      <c r="AN140" s="36">
        <v>0.40671483212919679</v>
      </c>
      <c r="AO140" s="36">
        <v>0.31689571544058204</v>
      </c>
      <c r="AP140" s="36">
        <v>0.2838392124692371</v>
      </c>
      <c r="AQ140" s="36">
        <v>0.26779252110977081</v>
      </c>
      <c r="AR140" s="36">
        <v>0.27521092808356767</v>
      </c>
      <c r="AS140" s="36">
        <v>0.45551894563426687</v>
      </c>
      <c r="AT140" s="36">
        <v>0.42910587355031798</v>
      </c>
      <c r="AU140" s="36">
        <v>0.37675213675213676</v>
      </c>
      <c r="AV140" s="36">
        <v>0.34195872911889946</v>
      </c>
      <c r="AW140" s="36">
        <v>0.33130699088145898</v>
      </c>
      <c r="AX140" s="36">
        <v>0.31562280084447575</v>
      </c>
      <c r="AY140" s="36">
        <v>0.28942486085343228</v>
      </c>
      <c r="AZ140" s="36">
        <v>0.22908842608398772</v>
      </c>
      <c r="BA140" s="36">
        <v>0.82288828337874664</v>
      </c>
      <c r="BB140" s="36">
        <v>0.73837689133425033</v>
      </c>
      <c r="BC140" s="36">
        <v>0.64222468179302716</v>
      </c>
      <c r="BD140" s="36">
        <v>0.54820415879017015</v>
      </c>
      <c r="BE140" s="36">
        <v>0.44546934346174716</v>
      </c>
      <c r="BF140" s="36">
        <v>0.35477892507280911</v>
      </c>
      <c r="BG140" s="36">
        <v>0.32413060791080434</v>
      </c>
      <c r="BH140" s="36">
        <v>0.28405871748647954</v>
      </c>
      <c r="BI140" s="36">
        <v>0.29068577277379731</v>
      </c>
      <c r="BJ140" s="36">
        <v>0.28999999999999998</v>
      </c>
      <c r="BK140" s="36">
        <v>0.28771466314398941</v>
      </c>
      <c r="BL140" s="36">
        <v>0.27719665271966526</v>
      </c>
      <c r="BM140" s="36">
        <v>0.27282077654924147</v>
      </c>
      <c r="BN140" s="36">
        <v>0.27123771111671285</v>
      </c>
      <c r="BO140" s="36">
        <v>0.25605536332179929</v>
      </c>
      <c r="BP140" s="36">
        <v>0.26016847172081831</v>
      </c>
      <c r="BQ140" s="36">
        <v>0.27328460268804527</v>
      </c>
      <c r="BR140" s="36">
        <v>0.25799034260749598</v>
      </c>
      <c r="BS140" s="36">
        <v>0.25103926096997692</v>
      </c>
      <c r="BT140" s="36">
        <v>0.25230907862131113</v>
      </c>
      <c r="BU140" s="36">
        <v>0.27332279195843684</v>
      </c>
      <c r="BV140" s="36">
        <v>0.24593169837267934</v>
      </c>
      <c r="BW140" s="36">
        <v>0.25793939393939391</v>
      </c>
      <c r="BX140" s="36">
        <v>0.25587206396801598</v>
      </c>
      <c r="BY140" s="36"/>
      <c r="BZ140" s="31"/>
      <c r="CA140" s="37"/>
      <c r="CB140" s="37"/>
      <c r="CC140" s="37"/>
      <c r="CD140" s="37"/>
      <c r="CE140" s="37"/>
      <c r="CF140" s="37"/>
      <c r="CG140" s="37"/>
      <c r="CH140" s="37"/>
      <c r="CI140" s="37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</row>
    <row r="141" spans="18:133" x14ac:dyDescent="0.25">
      <c r="R141" s="34"/>
      <c r="S141" s="30"/>
      <c r="T141" s="30"/>
      <c r="U141" s="31" t="s">
        <v>11</v>
      </c>
      <c r="V141" s="53"/>
      <c r="W141" s="53"/>
      <c r="X141" s="53"/>
      <c r="Y141" s="53"/>
      <c r="Z141" s="53"/>
      <c r="AA141" s="53">
        <v>0.42</v>
      </c>
      <c r="AB141" s="53">
        <v>0.39</v>
      </c>
      <c r="AC141" s="53">
        <v>0.35</v>
      </c>
      <c r="AD141" s="53">
        <v>0.33</v>
      </c>
      <c r="AE141" s="53">
        <v>0.31</v>
      </c>
      <c r="AF141" s="53">
        <v>0.28000000000000003</v>
      </c>
      <c r="AG141" s="36">
        <v>0.38325281803542671</v>
      </c>
      <c r="AH141" s="36">
        <v>0.36737692872887584</v>
      </c>
      <c r="AI141" s="36">
        <v>0.29918032786885246</v>
      </c>
      <c r="AJ141" s="53">
        <v>0.33244857332448574</v>
      </c>
      <c r="AK141" s="36">
        <v>0.30839975475168607</v>
      </c>
      <c r="AL141" s="36">
        <v>0.2672018348623853</v>
      </c>
      <c r="AM141" s="36">
        <v>0.25818777292576417</v>
      </c>
      <c r="AN141" s="36">
        <v>0.32657657657657657</v>
      </c>
      <c r="AO141" s="36">
        <v>0.27247807017543857</v>
      </c>
      <c r="AP141" s="36">
        <v>0.24245423057892132</v>
      </c>
      <c r="AQ141" s="36">
        <v>0.26989079563182528</v>
      </c>
      <c r="AR141" s="36">
        <v>0.27749287749287749</v>
      </c>
      <c r="AS141" s="36">
        <v>0.33167701863354038</v>
      </c>
      <c r="AT141" s="36">
        <v>0.31628532974427992</v>
      </c>
      <c r="AU141" s="36">
        <v>0.30927835051546393</v>
      </c>
      <c r="AV141" s="36">
        <v>0.2953451043338684</v>
      </c>
      <c r="AW141" s="36">
        <v>0.25321888412017168</v>
      </c>
      <c r="AX141" s="36">
        <v>0.22455089820359281</v>
      </c>
      <c r="AY141" s="36">
        <v>0.22348484848484848</v>
      </c>
      <c r="AZ141" s="36">
        <v>0.18137254901960784</v>
      </c>
      <c r="BA141" s="36">
        <v>0.8125</v>
      </c>
      <c r="BB141" s="36">
        <v>0.73333333333333328</v>
      </c>
      <c r="BC141" s="36">
        <v>0.53846153846153844</v>
      </c>
      <c r="BD141" s="36">
        <v>0.5</v>
      </c>
      <c r="BE141" s="36">
        <v>0.4375</v>
      </c>
      <c r="BF141" s="36">
        <v>0.26470588235294118</v>
      </c>
      <c r="BG141" s="36">
        <v>0.10679611650485436</v>
      </c>
      <c r="BH141" s="36">
        <v>6.8027210884353748E-2</v>
      </c>
      <c r="BI141" s="36">
        <v>7.2164948453608241E-2</v>
      </c>
      <c r="BJ141" s="36">
        <v>7.0000000000000007E-2</v>
      </c>
      <c r="BK141" s="36">
        <v>9.3220338983050849E-2</v>
      </c>
      <c r="BL141" s="36">
        <v>0.10093896713615023</v>
      </c>
      <c r="BM141" s="36">
        <v>0.11742424242424243</v>
      </c>
      <c r="BN141" s="36">
        <v>0.1431297709923664</v>
      </c>
      <c r="BO141" s="36">
        <v>0.13810316139767054</v>
      </c>
      <c r="BP141" s="36">
        <v>0.17125382262996941</v>
      </c>
      <c r="BQ141" s="36">
        <v>0.15254237288135594</v>
      </c>
      <c r="BR141" s="36">
        <v>0.15394912985274431</v>
      </c>
      <c r="BS141" s="36">
        <v>0.16539440203562342</v>
      </c>
      <c r="BT141" s="36">
        <v>0.16429353778751368</v>
      </c>
      <c r="BU141" s="36">
        <v>0.19230769230769232</v>
      </c>
      <c r="BV141" s="36">
        <v>0.18572825024437928</v>
      </c>
      <c r="BW141" s="36">
        <v>0.19072708113804004</v>
      </c>
      <c r="BX141" s="36">
        <v>0.29430719656283566</v>
      </c>
      <c r="BY141" s="36"/>
      <c r="BZ141" s="35"/>
      <c r="CA141" s="40"/>
      <c r="CB141" s="40"/>
      <c r="CC141" s="40"/>
      <c r="CD141" s="37"/>
      <c r="CE141" s="37"/>
      <c r="CF141" s="37"/>
      <c r="CG141" s="37"/>
      <c r="CH141" s="37"/>
      <c r="CI141" s="37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</row>
    <row r="142" spans="18:133" x14ac:dyDescent="0.25">
      <c r="R142" s="34"/>
      <c r="S142" s="30"/>
      <c r="T142" s="30"/>
      <c r="U142" s="31" t="s">
        <v>10</v>
      </c>
      <c r="V142" s="53"/>
      <c r="W142" s="53"/>
      <c r="X142" s="53"/>
      <c r="Y142" s="53"/>
      <c r="Z142" s="31"/>
      <c r="AA142" s="53">
        <v>0.32</v>
      </c>
      <c r="AB142" s="53">
        <v>0.73</v>
      </c>
      <c r="AC142" s="53">
        <v>0.26</v>
      </c>
      <c r="AD142" s="53">
        <v>0.22</v>
      </c>
      <c r="AE142" s="53">
        <v>0.19</v>
      </c>
      <c r="AF142" s="53">
        <v>0.17</v>
      </c>
      <c r="AG142" s="36">
        <v>0.23539232053422371</v>
      </c>
      <c r="AH142" s="36">
        <v>0.21070234113712374</v>
      </c>
      <c r="AI142" s="36">
        <v>0.17018072289156627</v>
      </c>
      <c r="AJ142" s="53">
        <v>0.20775193798449612</v>
      </c>
      <c r="AK142" s="36">
        <v>0.19910179640718562</v>
      </c>
      <c r="AL142" s="36">
        <v>0.17477203647416414</v>
      </c>
      <c r="AM142" s="36">
        <v>0.17607526881720431</v>
      </c>
      <c r="AN142" s="36">
        <v>0.2441860465116279</v>
      </c>
      <c r="AO142" s="36">
        <v>0.21366594360086769</v>
      </c>
      <c r="AP142" s="36">
        <v>0.22373949579831934</v>
      </c>
      <c r="AQ142" s="36">
        <v>0.23298969072164949</v>
      </c>
      <c r="AR142" s="36">
        <v>0.22394220846233232</v>
      </c>
      <c r="AS142" s="36">
        <v>0.30871003307607497</v>
      </c>
      <c r="AT142" s="36">
        <v>0.28210757409440174</v>
      </c>
      <c r="AU142" s="36">
        <v>0.25541619156214368</v>
      </c>
      <c r="AV142" s="36">
        <v>0.23690205011389523</v>
      </c>
      <c r="AW142" s="36">
        <v>0.22743259085580306</v>
      </c>
      <c r="AX142" s="36">
        <v>0.22711058263971462</v>
      </c>
      <c r="AY142" s="36">
        <v>0.21198668146503885</v>
      </c>
      <c r="AZ142" s="36">
        <v>0.16513761467889909</v>
      </c>
      <c r="BA142" s="36">
        <v>0.85353535353535348</v>
      </c>
      <c r="BB142" s="36">
        <v>0.74066599394550958</v>
      </c>
      <c r="BC142" s="36">
        <v>0.61665053242981605</v>
      </c>
      <c r="BD142" s="36">
        <v>0.50507848568790392</v>
      </c>
      <c r="BE142" s="36">
        <v>0.38122605363984674</v>
      </c>
      <c r="BF142" s="36">
        <v>0.27394807520143238</v>
      </c>
      <c r="BG142" s="36">
        <v>0.23609923011120615</v>
      </c>
      <c r="BH142" s="36">
        <v>0.21256038647342995</v>
      </c>
      <c r="BI142" s="36">
        <v>0.23070739549839228</v>
      </c>
      <c r="BJ142" s="36">
        <v>0.23</v>
      </c>
      <c r="BK142" s="36">
        <v>0.23431734317343172</v>
      </c>
      <c r="BL142" s="36">
        <v>0.22739726027397261</v>
      </c>
      <c r="BM142" s="36">
        <v>0.21611374407582939</v>
      </c>
      <c r="BN142" s="36">
        <v>0.24003707136237257</v>
      </c>
      <c r="BO142" s="36">
        <v>0.23070017953321365</v>
      </c>
      <c r="BP142" s="36">
        <v>0.24360189573459715</v>
      </c>
      <c r="BQ142" s="36">
        <v>0.22211808809746955</v>
      </c>
      <c r="BR142" s="36">
        <v>0.2099099099099099</v>
      </c>
      <c r="BS142" s="36">
        <v>0.19126637554585152</v>
      </c>
      <c r="BT142" s="36">
        <v>0.19158075601374572</v>
      </c>
      <c r="BU142" s="36">
        <v>0.19335083114610674</v>
      </c>
      <c r="BV142" s="36">
        <v>0.16798592788038699</v>
      </c>
      <c r="BW142" s="36">
        <v>0.16991150442477876</v>
      </c>
      <c r="BX142" s="36">
        <v>0.1787709497206704</v>
      </c>
      <c r="BY142" s="31"/>
      <c r="BZ142" s="31"/>
      <c r="CA142" s="37"/>
      <c r="CB142" s="37"/>
      <c r="CC142" s="37"/>
      <c r="CD142" s="37"/>
      <c r="CE142" s="37"/>
      <c r="CF142" s="37"/>
      <c r="CG142" s="37"/>
      <c r="CH142" s="37"/>
      <c r="CI142" s="37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</row>
    <row r="143" spans="18:133" x14ac:dyDescent="0.25">
      <c r="R143" s="34"/>
      <c r="S143" s="30"/>
      <c r="T143" s="30"/>
      <c r="U143" s="31" t="s">
        <v>8</v>
      </c>
      <c r="V143" s="53"/>
      <c r="W143" s="53"/>
      <c r="X143" s="53"/>
      <c r="Y143" s="53"/>
      <c r="Z143" s="53"/>
      <c r="AA143" s="53">
        <v>0.81</v>
      </c>
      <c r="AB143" s="53">
        <v>0.67</v>
      </c>
      <c r="AC143" s="53">
        <v>0.63</v>
      </c>
      <c r="AD143" s="53">
        <v>0.53</v>
      </c>
      <c r="AE143" s="53">
        <v>0.44</v>
      </c>
      <c r="AF143" s="53">
        <v>0.35</v>
      </c>
      <c r="AG143" s="36">
        <v>0.36453674121405749</v>
      </c>
      <c r="AH143" s="36">
        <v>0.3059250302297461</v>
      </c>
      <c r="AI143" s="36">
        <v>0.26110790536641659</v>
      </c>
      <c r="AJ143" s="53">
        <v>0.32369758576874208</v>
      </c>
      <c r="AK143" s="36">
        <v>0.28100890207715135</v>
      </c>
      <c r="AL143" s="36">
        <v>0.23935389133627019</v>
      </c>
      <c r="AM143" s="36">
        <v>0.24686940966010734</v>
      </c>
      <c r="AN143" s="36">
        <v>0.31238273921200749</v>
      </c>
      <c r="AO143" s="36">
        <v>0.27009850651414047</v>
      </c>
      <c r="AP143" s="36">
        <v>0.27974167233174713</v>
      </c>
      <c r="AQ143" s="36">
        <v>0.28802816901408451</v>
      </c>
      <c r="AR143" s="36">
        <v>0.29135705905357839</v>
      </c>
      <c r="AS143" s="36">
        <v>0.46463414634146344</v>
      </c>
      <c r="AT143" s="36">
        <v>0.40772288472458829</v>
      </c>
      <c r="AU143" s="36">
        <v>0.34174553101997895</v>
      </c>
      <c r="AV143" s="36">
        <v>0.30201342281879195</v>
      </c>
      <c r="AW143" s="36">
        <v>0.26580310880829017</v>
      </c>
      <c r="AX143" s="36">
        <v>0.23997970573313038</v>
      </c>
      <c r="AY143" s="36">
        <v>0.23058133854421103</v>
      </c>
      <c r="AZ143" s="36">
        <v>0.19310344827586207</v>
      </c>
      <c r="BA143" s="36">
        <v>0.87221189591078063</v>
      </c>
      <c r="BB143" s="36">
        <v>0.75978647686832745</v>
      </c>
      <c r="BC143" s="36">
        <v>0.6438983756768013</v>
      </c>
      <c r="BD143" s="36">
        <v>0.5327142254115661</v>
      </c>
      <c r="BE143" s="36">
        <v>0.41036356038445465</v>
      </c>
      <c r="BF143" s="36">
        <v>0.2924416303917689</v>
      </c>
      <c r="BG143" s="36">
        <v>0.23820224719101124</v>
      </c>
      <c r="BH143" s="36">
        <v>0.20314212641578369</v>
      </c>
      <c r="BI143" s="36">
        <v>0.21613508442776735</v>
      </c>
      <c r="BJ143" s="36">
        <v>0.22</v>
      </c>
      <c r="BK143" s="36">
        <v>0.24222314392368313</v>
      </c>
      <c r="BL143" s="36">
        <v>0.2</v>
      </c>
      <c r="BM143" s="36">
        <v>0.22419140451927339</v>
      </c>
      <c r="BN143" s="36">
        <v>0.21425448185395715</v>
      </c>
      <c r="BO143" s="36">
        <v>0.20115197164377493</v>
      </c>
      <c r="BP143" s="36">
        <v>0.20683200748713149</v>
      </c>
      <c r="BQ143" s="36">
        <v>0.21834264432029796</v>
      </c>
      <c r="BR143" s="36">
        <v>0.20597851471275105</v>
      </c>
      <c r="BS143" s="36">
        <v>0.19218537028623353</v>
      </c>
      <c r="BT143" s="36">
        <v>0.20261754726126999</v>
      </c>
      <c r="BU143" s="36">
        <v>0.23627287853577372</v>
      </c>
      <c r="BV143" s="36">
        <v>0.20855332629355861</v>
      </c>
      <c r="BW143" s="36">
        <v>0.18098159509202455</v>
      </c>
      <c r="BX143" s="36">
        <v>0.17479674796747968</v>
      </c>
      <c r="BY143" s="31"/>
      <c r="BZ143" s="31"/>
      <c r="CA143" s="37"/>
      <c r="CB143" s="31"/>
      <c r="CC143" s="31"/>
      <c r="CD143" s="31"/>
      <c r="CE143" s="28"/>
      <c r="CF143" s="28"/>
      <c r="CG143" s="28"/>
      <c r="CH143" s="28"/>
      <c r="CI143" s="28"/>
    </row>
    <row r="144" spans="18:133" x14ac:dyDescent="0.25">
      <c r="R144" s="34"/>
      <c r="S144" s="30"/>
      <c r="T144" s="30"/>
      <c r="U144" s="31" t="s">
        <v>7</v>
      </c>
      <c r="V144" s="53"/>
      <c r="W144" s="53"/>
      <c r="X144" s="53"/>
      <c r="Y144" s="53"/>
      <c r="Z144" s="53"/>
      <c r="AA144" s="53">
        <v>0.83</v>
      </c>
      <c r="AB144" s="53">
        <v>0.36</v>
      </c>
      <c r="AC144" s="53">
        <v>0.52</v>
      </c>
      <c r="AD144" s="53">
        <v>0.42</v>
      </c>
      <c r="AE144" s="53">
        <v>0.28999999999999998</v>
      </c>
      <c r="AF144" s="53">
        <v>0.19</v>
      </c>
      <c r="AG144" s="36">
        <v>0.22</v>
      </c>
      <c r="AH144" s="36">
        <v>0.17659137577002054</v>
      </c>
      <c r="AI144" s="36">
        <v>0.1195840554592721</v>
      </c>
      <c r="AJ144" s="53">
        <v>0.19424460431654678</v>
      </c>
      <c r="AK144" s="36">
        <v>0.16666666666666666</v>
      </c>
      <c r="AL144" s="36">
        <v>0.12774193548387097</v>
      </c>
      <c r="AM144" s="36">
        <v>0.13106796116504854</v>
      </c>
      <c r="AN144" s="36">
        <v>0.14000000000000001</v>
      </c>
      <c r="AO144" s="36">
        <v>0.11764705882352941</v>
      </c>
      <c r="AP144" s="36">
        <v>0.14537444933920704</v>
      </c>
      <c r="AQ144" s="36">
        <v>0.15730337078651685</v>
      </c>
      <c r="AR144" s="36">
        <v>0.19166666666666668</v>
      </c>
      <c r="AS144" s="36">
        <v>0.27906976744186046</v>
      </c>
      <c r="AT144" s="36">
        <v>0.27058823529411763</v>
      </c>
      <c r="AU144" s="36">
        <v>0.25555555555555554</v>
      </c>
      <c r="AV144" s="36">
        <v>0.24</v>
      </c>
      <c r="AW144" s="36">
        <v>0.26373626373626374</v>
      </c>
      <c r="AX144" s="36">
        <v>0.3</v>
      </c>
      <c r="AY144" s="36">
        <v>0.28735632183908044</v>
      </c>
      <c r="AZ144" s="36">
        <v>0.2441860465116279</v>
      </c>
      <c r="BA144" s="36">
        <v>0.72727272727272729</v>
      </c>
      <c r="BB144" s="36">
        <v>0.5</v>
      </c>
      <c r="BC144" s="36">
        <v>0.42857142857142855</v>
      </c>
      <c r="BD144" s="36">
        <v>0.18181818181818182</v>
      </c>
      <c r="BE144" s="36">
        <v>0.16666666666666666</v>
      </c>
      <c r="BF144" s="36">
        <v>0.14285714285714285</v>
      </c>
      <c r="BG144" s="36">
        <v>0.15</v>
      </c>
      <c r="BH144" s="36">
        <v>0.13636363636363635</v>
      </c>
      <c r="BI144" s="36">
        <v>0.1111111111111111</v>
      </c>
      <c r="BJ144" s="36">
        <v>7.0000000000000007E-2</v>
      </c>
      <c r="BK144" s="36">
        <v>0.21428571428571427</v>
      </c>
      <c r="BL144" s="36">
        <v>0.27658582089552236</v>
      </c>
      <c r="BM144" s="36">
        <v>0.25</v>
      </c>
      <c r="BN144" s="36">
        <v>0.3</v>
      </c>
      <c r="BO144" s="36">
        <v>0.5</v>
      </c>
      <c r="BP144" s="36">
        <v>1</v>
      </c>
      <c r="BQ144" s="36"/>
      <c r="BR144" s="36"/>
      <c r="BS144" s="36"/>
      <c r="BT144" s="36"/>
      <c r="BU144" s="36"/>
      <c r="BV144" s="36"/>
      <c r="BW144" s="36"/>
      <c r="BX144" s="36"/>
      <c r="BY144" s="35"/>
      <c r="BZ144" s="31"/>
      <c r="CA144" s="37"/>
      <c r="CB144" s="31"/>
      <c r="CC144" s="31"/>
      <c r="CD144" s="31"/>
      <c r="CE144" s="28"/>
      <c r="CF144" s="28"/>
      <c r="CG144" s="28"/>
      <c r="CH144" s="28"/>
      <c r="CI144" s="28"/>
    </row>
    <row r="145" spans="18:87" x14ac:dyDescent="0.25">
      <c r="R145" s="34"/>
      <c r="S145" s="30"/>
      <c r="T145" s="30"/>
      <c r="U145" s="31" t="s">
        <v>6</v>
      </c>
      <c r="V145" s="53"/>
      <c r="W145" s="53"/>
      <c r="X145" s="53"/>
      <c r="Y145" s="53"/>
      <c r="Z145" s="53"/>
      <c r="AA145" s="53">
        <v>0.48</v>
      </c>
      <c r="AB145" s="53">
        <v>0.46</v>
      </c>
      <c r="AC145" s="53">
        <v>0.27</v>
      </c>
      <c r="AD145" s="53">
        <v>0.23</v>
      </c>
      <c r="AE145" s="53">
        <v>0.18</v>
      </c>
      <c r="AF145" s="53">
        <v>0.15</v>
      </c>
      <c r="AG145" s="36">
        <v>0.1703056768558952</v>
      </c>
      <c r="AH145" s="36">
        <v>0.14073071718538566</v>
      </c>
      <c r="AI145" s="36">
        <v>0.11779448621553884</v>
      </c>
      <c r="AJ145" s="53">
        <v>0.13658536585365855</v>
      </c>
      <c r="AK145" s="36">
        <v>0.11337868480725624</v>
      </c>
      <c r="AL145" s="36">
        <v>8.790072388831438E-2</v>
      </c>
      <c r="AM145" s="36">
        <v>8.2364341085271311E-2</v>
      </c>
      <c r="AN145" s="36">
        <v>0.11794871794871795</v>
      </c>
      <c r="AO145" s="36">
        <v>9.5283018867924535E-2</v>
      </c>
      <c r="AP145" s="36">
        <v>0.10213143872113677</v>
      </c>
      <c r="AQ145" s="36">
        <v>0.10195035460992907</v>
      </c>
      <c r="AR145" s="36">
        <v>0.10622009569377991</v>
      </c>
      <c r="AS145" s="36">
        <v>0.1718931475029036</v>
      </c>
      <c r="AT145" s="36">
        <v>0.1616052060737527</v>
      </c>
      <c r="AU145" s="36">
        <v>0.15142276422764228</v>
      </c>
      <c r="AV145" s="36">
        <v>0.15160075329566855</v>
      </c>
      <c r="AW145" s="36">
        <v>0.1487603305785124</v>
      </c>
      <c r="AX145" s="36">
        <v>0.15758176412289396</v>
      </c>
      <c r="AY145" s="36">
        <v>0.15143120960295475</v>
      </c>
      <c r="AZ145" s="36">
        <v>0.12807463952502121</v>
      </c>
      <c r="BA145" s="36">
        <v>0.84382022471910112</v>
      </c>
      <c r="BB145" s="36">
        <v>0.72663551401869164</v>
      </c>
      <c r="BC145" s="36">
        <v>0.56269113149847094</v>
      </c>
      <c r="BD145" s="36">
        <v>0.45410628019323673</v>
      </c>
      <c r="BE145" s="36">
        <v>0.32466281310211947</v>
      </c>
      <c r="BF145" s="36">
        <v>0.22050816696914702</v>
      </c>
      <c r="BG145" s="36">
        <v>0.18589211618257262</v>
      </c>
      <c r="BH145" s="36">
        <v>0.17147192716236723</v>
      </c>
      <c r="BI145" s="36">
        <v>0.18493150684931506</v>
      </c>
      <c r="BJ145" s="36">
        <v>0.19</v>
      </c>
      <c r="BK145" s="36">
        <v>0.19246861924686193</v>
      </c>
      <c r="BL145" s="36">
        <v>0.181740614334471</v>
      </c>
      <c r="BM145" s="36">
        <v>0.16886543535620052</v>
      </c>
      <c r="BN145" s="36">
        <v>0.17276995305164319</v>
      </c>
      <c r="BO145" s="36">
        <v>0.17485822306238186</v>
      </c>
      <c r="BP145" s="36">
        <v>0.17345872518286312</v>
      </c>
      <c r="BQ145" s="36">
        <v>0.18153526970954356</v>
      </c>
      <c r="BR145" s="36">
        <v>0.16873706004140787</v>
      </c>
      <c r="BS145" s="36">
        <v>0.16575790621592149</v>
      </c>
      <c r="BT145" s="36">
        <v>0.16810344827586207</v>
      </c>
      <c r="BU145" s="36">
        <v>0.19179600886917961</v>
      </c>
      <c r="BV145" s="36">
        <v>0.16233090530697192</v>
      </c>
      <c r="BW145" s="36">
        <v>0.15778474399164055</v>
      </c>
      <c r="BX145" s="36">
        <v>0.16629955947136563</v>
      </c>
      <c r="BY145" s="36"/>
      <c r="BZ145" s="31"/>
      <c r="CA145" s="37"/>
      <c r="CB145" s="31"/>
      <c r="CC145" s="31"/>
      <c r="CD145" s="31"/>
      <c r="CE145" s="28"/>
      <c r="CF145" s="28"/>
      <c r="CG145" s="28"/>
      <c r="CH145" s="28"/>
      <c r="CI145" s="28"/>
    </row>
    <row r="146" spans="18:87" x14ac:dyDescent="0.25">
      <c r="R146" s="34"/>
      <c r="S146" s="30"/>
      <c r="T146" s="30"/>
      <c r="U146" s="31" t="s">
        <v>5</v>
      </c>
      <c r="V146" s="53"/>
      <c r="W146" s="53"/>
      <c r="X146" s="53"/>
      <c r="Y146" s="53"/>
      <c r="Z146" s="53"/>
      <c r="AA146" s="53">
        <v>0.53</v>
      </c>
      <c r="AB146" s="53">
        <v>0.47</v>
      </c>
      <c r="AC146" s="53">
        <v>0.38</v>
      </c>
      <c r="AD146" s="53">
        <v>0.33</v>
      </c>
      <c r="AE146" s="53">
        <v>0.27</v>
      </c>
      <c r="AF146" s="53">
        <v>0.21</v>
      </c>
      <c r="AG146" s="36">
        <v>0.29026730637422893</v>
      </c>
      <c r="AH146" s="36">
        <v>0.24669795873812903</v>
      </c>
      <c r="AI146" s="36">
        <v>0.21088806458651538</v>
      </c>
      <c r="AJ146" s="53">
        <v>0.272483378047358</v>
      </c>
      <c r="AK146" s="36">
        <v>0.24188920768042374</v>
      </c>
      <c r="AL146" s="36">
        <v>0.20912052117263843</v>
      </c>
      <c r="AM146" s="36">
        <v>0.21894618834080717</v>
      </c>
      <c r="AN146" s="36">
        <v>0.26734834558823528</v>
      </c>
      <c r="AO146" s="36">
        <v>0.22554890219560877</v>
      </c>
      <c r="AP146" s="36">
        <v>0.22074468085106383</v>
      </c>
      <c r="AQ146" s="36">
        <v>0.24291626870423433</v>
      </c>
      <c r="AR146" s="36">
        <v>0.23258043895163008</v>
      </c>
      <c r="AS146" s="36">
        <v>0.29990714948932218</v>
      </c>
      <c r="AT146" s="36">
        <v>0.2865156418554477</v>
      </c>
      <c r="AU146" s="36">
        <v>0.27243793761935076</v>
      </c>
      <c r="AV146" s="36">
        <v>0.25702393340270552</v>
      </c>
      <c r="AW146" s="36">
        <v>0.24950711938663747</v>
      </c>
      <c r="AX146" s="36">
        <v>0.24109682557742632</v>
      </c>
      <c r="AY146" s="36">
        <v>0.23098913664951401</v>
      </c>
      <c r="AZ146" s="36">
        <v>0.19288061336254109</v>
      </c>
      <c r="BA146" s="36">
        <v>0.86067339303933799</v>
      </c>
      <c r="BB146" s="36">
        <v>0.77279521674140506</v>
      </c>
      <c r="BC146" s="36">
        <v>0.62810190801808752</v>
      </c>
      <c r="BD146" s="36">
        <v>0.51681472081218272</v>
      </c>
      <c r="BE146" s="36">
        <v>0.41591797907197969</v>
      </c>
      <c r="BF146" s="36">
        <v>0.29003208777559258</v>
      </c>
      <c r="BG146" s="36">
        <v>0.24933372816108973</v>
      </c>
      <c r="BH146" s="36">
        <v>0.21975749600526365</v>
      </c>
      <c r="BI146" s="36">
        <v>0.22413475699558175</v>
      </c>
      <c r="BJ146" s="36">
        <v>0.22</v>
      </c>
      <c r="BK146" s="36">
        <v>0.22390302544580246</v>
      </c>
      <c r="BL146" s="36">
        <v>0.2173476558578456</v>
      </c>
      <c r="BM146" s="36">
        <v>0.21476510067114093</v>
      </c>
      <c r="BN146" s="36">
        <v>0.22310160427807488</v>
      </c>
      <c r="BO146" s="36">
        <v>0.21357665697382933</v>
      </c>
      <c r="BP146" s="36">
        <v>0.22499752205372187</v>
      </c>
      <c r="BQ146" s="36">
        <v>0.23508771929824562</v>
      </c>
      <c r="BR146" s="36">
        <v>0.228924761635042</v>
      </c>
      <c r="BS146" s="36">
        <v>0.22564006377192161</v>
      </c>
      <c r="BT146" s="36">
        <v>0.21543726920652076</v>
      </c>
      <c r="BU146" s="36">
        <v>0.23058317656543939</v>
      </c>
      <c r="BV146" s="36">
        <v>0.20721759177159071</v>
      </c>
      <c r="BW146" s="36">
        <v>0.20108499095840868</v>
      </c>
      <c r="BX146" s="36">
        <v>0.20567185543030952</v>
      </c>
      <c r="BY146" s="36"/>
      <c r="BZ146" s="31"/>
      <c r="CA146" s="37"/>
      <c r="CB146" s="31"/>
      <c r="CC146" s="31"/>
      <c r="CD146" s="31"/>
      <c r="CE146" s="28"/>
      <c r="CF146" s="28"/>
      <c r="CG146" s="28"/>
      <c r="CH146" s="28"/>
      <c r="CI146" s="28"/>
    </row>
    <row r="147" spans="18:87" x14ac:dyDescent="0.25">
      <c r="R147" s="34"/>
      <c r="S147" s="30"/>
      <c r="T147" s="30"/>
      <c r="U147" s="31" t="s">
        <v>51</v>
      </c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36"/>
      <c r="AH147" s="36"/>
      <c r="AI147" s="36"/>
      <c r="AJ147" s="53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>
        <v>0.26422372227579555</v>
      </c>
      <c r="BJ147" s="36">
        <v>0.28000000000000003</v>
      </c>
      <c r="BK147" s="36">
        <v>0.2677248677248677</v>
      </c>
      <c r="BL147" s="36">
        <v>0.24867724867724866</v>
      </c>
      <c r="BM147" s="36">
        <v>0.28162291169451076</v>
      </c>
      <c r="BN147" s="36">
        <v>0.27044025157232704</v>
      </c>
      <c r="BO147" s="36">
        <v>0.21621621621621623</v>
      </c>
      <c r="BP147" s="36">
        <v>0.22641509433962265</v>
      </c>
      <c r="BQ147" s="36">
        <v>0.2391304347826087</v>
      </c>
      <c r="BR147" s="36">
        <v>0.22938144329896906</v>
      </c>
      <c r="BS147" s="36">
        <v>0.20734908136482941</v>
      </c>
      <c r="BT147" s="36">
        <v>0.20930232558139536</v>
      </c>
      <c r="BU147" s="36">
        <v>0.23234916559691912</v>
      </c>
      <c r="BV147" s="36">
        <v>0.22919508867667121</v>
      </c>
      <c r="BW147" s="36">
        <v>0.21613394216133941</v>
      </c>
      <c r="BX147" s="36">
        <v>0.23200000000000001</v>
      </c>
      <c r="BY147" s="36"/>
      <c r="BZ147" s="31"/>
      <c r="CA147" s="37"/>
      <c r="CB147" s="31"/>
      <c r="CC147" s="31"/>
      <c r="CD147" s="31"/>
      <c r="CE147" s="28"/>
      <c r="CF147" s="28"/>
      <c r="CG147" s="28"/>
      <c r="CH147" s="28"/>
      <c r="CI147" s="28"/>
    </row>
    <row r="148" spans="18:87" x14ac:dyDescent="0.25">
      <c r="R148" s="34"/>
      <c r="S148" s="30"/>
      <c r="T148" s="30"/>
      <c r="U148" s="31" t="s">
        <v>4</v>
      </c>
      <c r="V148" s="53"/>
      <c r="W148" s="53"/>
      <c r="X148" s="53"/>
      <c r="Y148" s="53"/>
      <c r="Z148" s="53"/>
      <c r="AA148" s="53">
        <v>0.55000000000000004</v>
      </c>
      <c r="AB148" s="53">
        <v>0.35</v>
      </c>
      <c r="AC148" s="53">
        <v>0.39</v>
      </c>
      <c r="AD148" s="53">
        <v>0.34</v>
      </c>
      <c r="AE148" s="53">
        <v>0.32</v>
      </c>
      <c r="AF148" s="53">
        <v>0.28999999999999998</v>
      </c>
      <c r="AG148" s="36">
        <v>0.42763744427934619</v>
      </c>
      <c r="AH148" s="36">
        <v>0.35308119545093891</v>
      </c>
      <c r="AI148" s="36">
        <v>0.28101644245142005</v>
      </c>
      <c r="AJ148" s="53">
        <v>0.36472836472836473</v>
      </c>
      <c r="AK148" s="36">
        <v>0.31563050591492575</v>
      </c>
      <c r="AL148" s="36">
        <v>0.25027883113986171</v>
      </c>
      <c r="AM148" s="36">
        <v>0.25124972831993048</v>
      </c>
      <c r="AN148" s="36">
        <v>0.32380732887762159</v>
      </c>
      <c r="AO148" s="36">
        <v>0.25488530161427359</v>
      </c>
      <c r="AP148" s="36">
        <v>0.25837018319646243</v>
      </c>
      <c r="AQ148" s="36">
        <v>0.26781725888324875</v>
      </c>
      <c r="AR148" s="36">
        <v>0.25658945686900958</v>
      </c>
      <c r="AS148" s="36">
        <v>0.33831325301204818</v>
      </c>
      <c r="AT148" s="36">
        <v>0.31013685919740197</v>
      </c>
      <c r="AU148" s="36">
        <v>0.29102533743784037</v>
      </c>
      <c r="AV148" s="36">
        <v>0.27819905213270141</v>
      </c>
      <c r="AW148" s="36">
        <v>0.27680552132117325</v>
      </c>
      <c r="AX148" s="36">
        <v>0.26370409792442789</v>
      </c>
      <c r="AY148" s="36">
        <v>0.25731936610260542</v>
      </c>
      <c r="AZ148" s="36">
        <v>0.22759562841530054</v>
      </c>
      <c r="BA148" s="36">
        <v>0.91495303376491499</v>
      </c>
      <c r="BB148" s="36">
        <v>0.83474034279866971</v>
      </c>
      <c r="BC148" s="36">
        <v>0.70092098885118759</v>
      </c>
      <c r="BD148" s="36">
        <v>0.58631921824104238</v>
      </c>
      <c r="BE148" s="36"/>
      <c r="BF148" s="36">
        <v>0.37090834697217678</v>
      </c>
      <c r="BG148" s="36">
        <v>0.25527466261167081</v>
      </c>
      <c r="BH148" s="36">
        <v>0.20848056537102475</v>
      </c>
      <c r="BI148" s="36">
        <v>0.23624541513837946</v>
      </c>
      <c r="BJ148" s="36">
        <v>0.22</v>
      </c>
      <c r="BK148" s="36">
        <v>0.21923013381794151</v>
      </c>
      <c r="BL148" s="36">
        <v>0.20963172804532579</v>
      </c>
      <c r="BM148" s="36">
        <v>0.26086185493881892</v>
      </c>
      <c r="BN148" s="36">
        <v>0.25535082821514982</v>
      </c>
      <c r="BO148" s="36">
        <v>0.19668425018839489</v>
      </c>
      <c r="BP148" s="36">
        <v>0.20123839009287925</v>
      </c>
      <c r="BQ148" s="36">
        <v>0.20587060702875398</v>
      </c>
      <c r="BR148" s="36">
        <v>0.19745094072425654</v>
      </c>
      <c r="BS148" s="36">
        <v>0.18574908647990257</v>
      </c>
      <c r="BT148" s="36">
        <v>0.18344562078922041</v>
      </c>
      <c r="BU148" s="36">
        <v>0.20835869344694663</v>
      </c>
      <c r="BV148" s="36">
        <v>0.19751471550032701</v>
      </c>
      <c r="BW148" s="36">
        <v>0.19914779098452567</v>
      </c>
      <c r="BX148" s="36">
        <v>0.19358641829757134</v>
      </c>
      <c r="BY148" s="36"/>
      <c r="BZ148" s="31"/>
      <c r="CA148" s="37"/>
      <c r="CB148" s="31"/>
      <c r="CC148" s="31"/>
      <c r="CD148" s="31"/>
      <c r="CE148" s="28"/>
      <c r="CF148" s="28"/>
      <c r="CG148" s="28"/>
      <c r="CH148" s="28"/>
      <c r="CI148" s="28"/>
    </row>
    <row r="149" spans="18:87" x14ac:dyDescent="0.25">
      <c r="R149" s="34"/>
      <c r="S149" s="30"/>
      <c r="T149" s="30"/>
      <c r="U149" s="31" t="s">
        <v>61</v>
      </c>
      <c r="V149" s="53"/>
      <c r="W149" s="53"/>
      <c r="X149" s="53"/>
      <c r="Y149" s="53"/>
      <c r="Z149" s="53"/>
      <c r="AA149" s="53">
        <v>0</v>
      </c>
      <c r="AB149" s="53">
        <v>0</v>
      </c>
      <c r="AC149" s="53">
        <v>0</v>
      </c>
      <c r="AD149" s="53">
        <v>0</v>
      </c>
      <c r="AE149" s="53">
        <v>0</v>
      </c>
      <c r="AF149" s="53">
        <v>0</v>
      </c>
      <c r="AG149" s="36">
        <v>0</v>
      </c>
      <c r="AH149" s="36">
        <v>0.27</v>
      </c>
      <c r="AI149" s="36">
        <v>0.21</v>
      </c>
      <c r="AJ149" s="53">
        <v>0.23604060913705585</v>
      </c>
      <c r="AK149" s="36">
        <v>0.22519083969465647</v>
      </c>
      <c r="AL149" s="36">
        <v>0.24489795918367346</v>
      </c>
      <c r="AM149" s="36">
        <v>0.27515723270440251</v>
      </c>
      <c r="AN149" s="36">
        <v>0.1853997682502897</v>
      </c>
      <c r="AO149" s="36">
        <v>0.18362573099415205</v>
      </c>
      <c r="AP149" s="36">
        <v>0.30779220779220778</v>
      </c>
      <c r="AQ149" s="36">
        <v>0.51017811704834604</v>
      </c>
      <c r="AR149" s="36">
        <v>0.49017038007863695</v>
      </c>
      <c r="AS149" s="36">
        <v>0.50436953807740326</v>
      </c>
      <c r="AT149" s="36"/>
      <c r="AU149" s="36"/>
      <c r="AV149" s="36"/>
      <c r="AW149" s="36"/>
      <c r="AX149" s="36"/>
      <c r="AY149" s="36"/>
      <c r="AZ149" s="36"/>
      <c r="BA149" s="36"/>
      <c r="BB149" s="36">
        <v>0.734375</v>
      </c>
      <c r="BC149" s="36">
        <v>0.66153846153846152</v>
      </c>
      <c r="BD149" s="36">
        <v>0.52054794520547942</v>
      </c>
      <c r="BE149" s="36">
        <v>0.47393599472121412</v>
      </c>
      <c r="BF149" s="36">
        <v>0.24299065420560748</v>
      </c>
      <c r="BG149" s="36">
        <v>0.13698630136986301</v>
      </c>
      <c r="BH149" s="36">
        <v>0.11583011583011583</v>
      </c>
      <c r="BI149" s="36">
        <v>0.12757201646090535</v>
      </c>
      <c r="BJ149" s="36">
        <v>0.14000000000000001</v>
      </c>
      <c r="BK149" s="36">
        <v>0.153184165232358</v>
      </c>
      <c r="BL149" s="36">
        <v>0.14387211367673181</v>
      </c>
      <c r="BM149" s="36">
        <v>0.16560509554140126</v>
      </c>
      <c r="BN149" s="36">
        <v>0.28301886792452829</v>
      </c>
      <c r="BO149" s="36">
        <v>0.37017994858611825</v>
      </c>
      <c r="BP149" s="36">
        <v>0.35504885993485341</v>
      </c>
      <c r="BQ149" s="36">
        <v>0.30314960629921262</v>
      </c>
      <c r="BR149" s="36">
        <v>0.19574468085106383</v>
      </c>
      <c r="BS149" s="36">
        <v>0.1652542372881356</v>
      </c>
      <c r="BT149" s="36">
        <v>0.16455696202531644</v>
      </c>
      <c r="BU149" s="36">
        <v>0.1940928270042194</v>
      </c>
      <c r="BV149" s="36">
        <v>0.17596566523605151</v>
      </c>
      <c r="BW149" s="36">
        <v>0.15702479338842976</v>
      </c>
      <c r="BX149" s="36">
        <v>0.16317991631799164</v>
      </c>
      <c r="BY149" s="36"/>
      <c r="BZ149" s="31"/>
      <c r="CA149" s="37"/>
      <c r="CB149" s="31"/>
      <c r="CC149" s="31"/>
      <c r="CD149" s="31"/>
      <c r="CE149" s="28"/>
      <c r="CF149" s="28"/>
      <c r="CG149" s="28"/>
      <c r="CH149" s="28"/>
      <c r="CI149" s="28"/>
    </row>
    <row r="150" spans="18:87" x14ac:dyDescent="0.25">
      <c r="R150" s="34"/>
      <c r="S150" s="30"/>
      <c r="T150" s="30"/>
      <c r="U150" s="31" t="s">
        <v>38</v>
      </c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36"/>
      <c r="AH150" s="36">
        <v>0.28000000000000003</v>
      </c>
      <c r="AI150" s="36">
        <v>0.25</v>
      </c>
      <c r="AJ150" s="53">
        <v>0.50897226753670477</v>
      </c>
      <c r="AK150" s="36">
        <v>0.42768079800498754</v>
      </c>
      <c r="AL150" s="36">
        <v>0.38035527690700105</v>
      </c>
      <c r="AM150" s="36">
        <v>0.41903019213174747</v>
      </c>
      <c r="AN150" s="36">
        <v>0.50934995547640249</v>
      </c>
      <c r="AO150" s="36">
        <v>0.41834061135371181</v>
      </c>
      <c r="AP150" s="36">
        <v>0.39723661485319517</v>
      </c>
      <c r="AQ150" s="36">
        <v>0.41428571428571431</v>
      </c>
      <c r="AR150" s="36">
        <v>0.36850921273031828</v>
      </c>
      <c r="AS150" s="36">
        <v>0.61334745762711862</v>
      </c>
      <c r="AT150" s="36">
        <v>0.55384615384615388</v>
      </c>
      <c r="AU150" s="36">
        <v>0.51147842056932968</v>
      </c>
      <c r="AV150" s="36">
        <v>0.46724890829694321</v>
      </c>
      <c r="AW150" s="36">
        <v>0.42222222222222222</v>
      </c>
      <c r="AX150" s="36">
        <v>0.38998035363457761</v>
      </c>
      <c r="AY150" s="36">
        <v>0.3472348141432457</v>
      </c>
      <c r="AZ150" s="36">
        <v>0.29437609841827767</v>
      </c>
      <c r="BA150" s="36">
        <v>0.8666666666666667</v>
      </c>
      <c r="BB150" s="36">
        <v>0.76988636363636365</v>
      </c>
      <c r="BC150" s="36">
        <v>0.65864939870490291</v>
      </c>
      <c r="BD150" s="36">
        <v>0.53638814016172509</v>
      </c>
      <c r="BE150" s="36">
        <v>0.40356564019448948</v>
      </c>
      <c r="BF150" s="36">
        <v>0.33</v>
      </c>
      <c r="BG150" s="36">
        <v>0.27708006279434849</v>
      </c>
      <c r="BH150" s="36">
        <v>0.24591381872213966</v>
      </c>
      <c r="BI150" s="36">
        <v>0.29008746355685133</v>
      </c>
      <c r="BJ150" s="36">
        <v>0.28000000000000003</v>
      </c>
      <c r="BK150" s="36">
        <v>0.27542687453600595</v>
      </c>
      <c r="BL150" s="36">
        <v>0.26070623591284747</v>
      </c>
      <c r="BM150" s="36">
        <v>0.27561556791104053</v>
      </c>
      <c r="BN150" s="36">
        <v>0.25</v>
      </c>
      <c r="BO150" s="36">
        <v>0.25</v>
      </c>
      <c r="BP150" s="36">
        <v>0.24516129032258063</v>
      </c>
      <c r="BQ150" s="36">
        <v>0.28080469404861691</v>
      </c>
      <c r="BR150" s="36">
        <v>0.26666666666666666</v>
      </c>
      <c r="BS150" s="36">
        <v>0.23981042654028437</v>
      </c>
      <c r="BT150" s="36">
        <v>0.22380952380952382</v>
      </c>
      <c r="BU150" s="36">
        <v>0.20927835051546392</v>
      </c>
      <c r="BV150" s="36">
        <v>0.18</v>
      </c>
      <c r="BW150" s="36">
        <v>0.16473317865429235</v>
      </c>
      <c r="BX150" s="36">
        <v>0.1411901983663944</v>
      </c>
      <c r="BY150" s="36"/>
      <c r="BZ150" s="31"/>
      <c r="CA150" s="37"/>
      <c r="CB150" s="31"/>
      <c r="CC150" s="31"/>
      <c r="CD150" s="31"/>
      <c r="CE150" s="28"/>
      <c r="CF150" s="28"/>
      <c r="CG150" s="28"/>
      <c r="CH150" s="28"/>
      <c r="CI150" s="28"/>
    </row>
    <row r="151" spans="18:87" x14ac:dyDescent="0.25">
      <c r="R151" s="34"/>
      <c r="S151" s="30"/>
      <c r="T151" s="30"/>
      <c r="U151" s="31" t="s">
        <v>3</v>
      </c>
      <c r="V151" s="53"/>
      <c r="W151" s="53"/>
      <c r="X151" s="53"/>
      <c r="Y151" s="53"/>
      <c r="Z151" s="53"/>
      <c r="AA151" s="53">
        <v>0.4</v>
      </c>
      <c r="AB151" s="53">
        <v>0.6</v>
      </c>
      <c r="AC151" s="53">
        <v>0.31</v>
      </c>
      <c r="AD151" s="53">
        <v>0.28000000000000003</v>
      </c>
      <c r="AE151" s="53">
        <v>0.23</v>
      </c>
      <c r="AF151" s="53">
        <v>0.19</v>
      </c>
      <c r="AG151" s="36">
        <v>0.25710419485791608</v>
      </c>
      <c r="AH151" s="36">
        <v>0.24276729559748428</v>
      </c>
      <c r="AI151" s="36">
        <v>0.21954161640530759</v>
      </c>
      <c r="AJ151" s="53">
        <v>0.30106257378984652</v>
      </c>
      <c r="AK151" s="36">
        <v>0.27293577981651373</v>
      </c>
      <c r="AL151" s="36">
        <v>0.24968944099378881</v>
      </c>
      <c r="AM151" s="36">
        <v>0.30650887573964497</v>
      </c>
      <c r="AN151" s="36">
        <v>0.36678200692041524</v>
      </c>
      <c r="AO151" s="36">
        <v>0.31140350877192985</v>
      </c>
      <c r="AP151" s="36">
        <v>0.28765690376569036</v>
      </c>
      <c r="AQ151" s="36">
        <v>0.2651209677419355</v>
      </c>
      <c r="AR151" s="36">
        <v>0.26153846153846155</v>
      </c>
      <c r="AS151" s="36">
        <v>0.38335435056746531</v>
      </c>
      <c r="AT151" s="36">
        <v>0.36225087924970689</v>
      </c>
      <c r="AU151" s="36">
        <v>0.32723112128146453</v>
      </c>
      <c r="AV151" s="36">
        <v>0.2911111111111111</v>
      </c>
      <c r="AW151" s="36">
        <v>0.27541371158392436</v>
      </c>
      <c r="AX151" s="36">
        <v>0.26633165829145727</v>
      </c>
      <c r="AY151" s="36">
        <v>0.23974358974358975</v>
      </c>
      <c r="AZ151" s="36">
        <v>0.18988902589395806</v>
      </c>
      <c r="BA151" s="36">
        <v>0.84791386271870794</v>
      </c>
      <c r="BB151" s="36">
        <v>0.76502002670226965</v>
      </c>
      <c r="BC151" s="36">
        <v>0.64835164835164838</v>
      </c>
      <c r="BD151" s="36">
        <v>0.53341148886283707</v>
      </c>
      <c r="BE151" s="36">
        <v>0.44258639910813824</v>
      </c>
      <c r="BF151" s="36">
        <v>0.3315276273022752</v>
      </c>
      <c r="BG151" s="36">
        <v>0.2936259143155695</v>
      </c>
      <c r="BH151" s="36">
        <v>0.26987447698744771</v>
      </c>
      <c r="BI151" s="36">
        <v>0.26515930113052416</v>
      </c>
      <c r="BJ151" s="36">
        <v>0.25</v>
      </c>
      <c r="BK151" s="36">
        <v>0.25054945054945055</v>
      </c>
      <c r="BL151" s="36">
        <v>0.22666666666666666</v>
      </c>
      <c r="BM151" s="36">
        <v>0.22055427251732102</v>
      </c>
      <c r="BN151" s="36">
        <v>0.21718377088305491</v>
      </c>
      <c r="BO151" s="36">
        <v>0.21099887766554434</v>
      </c>
      <c r="BP151" s="36">
        <v>0.21296296296296297</v>
      </c>
      <c r="BQ151" s="36">
        <v>0.215</v>
      </c>
      <c r="BR151" s="36">
        <v>0.21036585365853658</v>
      </c>
      <c r="BS151" s="36">
        <v>0.21771611526147278</v>
      </c>
      <c r="BT151" s="36">
        <v>0.21280991735537191</v>
      </c>
      <c r="BU151" s="36">
        <v>0.23309788092835521</v>
      </c>
      <c r="BV151" s="36">
        <v>0.23</v>
      </c>
      <c r="BW151" s="36">
        <v>0.21128205128205127</v>
      </c>
      <c r="BX151" s="36">
        <v>0.20977596741344195</v>
      </c>
      <c r="BY151" s="36"/>
      <c r="BZ151" s="31"/>
      <c r="CA151" s="37"/>
      <c r="CB151" s="31"/>
      <c r="CC151" s="31"/>
      <c r="CD151" s="31"/>
      <c r="CE151" s="28"/>
      <c r="CF151" s="28"/>
      <c r="CG151" s="28"/>
      <c r="CH151" s="28"/>
      <c r="CI151" s="28"/>
    </row>
    <row r="152" spans="18:87" x14ac:dyDescent="0.25">
      <c r="R152" s="34"/>
      <c r="S152" s="30"/>
      <c r="T152" s="30"/>
      <c r="U152" s="31" t="s">
        <v>2</v>
      </c>
      <c r="V152" s="53"/>
      <c r="W152" s="53"/>
      <c r="X152" s="53"/>
      <c r="Y152" s="53"/>
      <c r="Z152" s="53"/>
      <c r="AA152" s="53">
        <v>0.69</v>
      </c>
      <c r="AB152" s="53">
        <v>0.6</v>
      </c>
      <c r="AC152" s="53">
        <v>0.46</v>
      </c>
      <c r="AD152" s="53">
        <v>0.37</v>
      </c>
      <c r="AE152" s="53">
        <v>0.28000000000000003</v>
      </c>
      <c r="AF152" s="53">
        <v>0.22</v>
      </c>
      <c r="AG152" s="36">
        <v>0.33673469387755101</v>
      </c>
      <c r="AH152" s="36">
        <v>0.29147021003000428</v>
      </c>
      <c r="AI152" s="36">
        <v>0.23653917564054958</v>
      </c>
      <c r="AJ152" s="53">
        <v>0.32141469102215314</v>
      </c>
      <c r="AK152" s="36">
        <v>0.27582572030920588</v>
      </c>
      <c r="AL152" s="36">
        <v>0.22523164647184604</v>
      </c>
      <c r="AM152" s="36">
        <v>0.23869863013698631</v>
      </c>
      <c r="AN152" s="36">
        <v>0.30698778833107193</v>
      </c>
      <c r="AO152" s="36">
        <v>0.26406035665294925</v>
      </c>
      <c r="AP152" s="36">
        <v>0.26412378553436489</v>
      </c>
      <c r="AQ152" s="36">
        <v>0.31026252983293556</v>
      </c>
      <c r="AR152" s="36">
        <v>0.32991985752448799</v>
      </c>
      <c r="AS152" s="36">
        <v>0.37685774946921446</v>
      </c>
      <c r="AT152" s="36">
        <v>0.34201123021949975</v>
      </c>
      <c r="AU152" s="36">
        <v>0.31337648327939588</v>
      </c>
      <c r="AV152" s="36">
        <v>0.29694323144104806</v>
      </c>
      <c r="AW152" s="36">
        <v>0.29542790152403281</v>
      </c>
      <c r="AX152" s="36">
        <v>0.27843601895734599</v>
      </c>
      <c r="AY152" s="36">
        <v>0.24489795918367346</v>
      </c>
      <c r="AZ152" s="36">
        <v>0.18547959724430313</v>
      </c>
      <c r="BA152" s="36">
        <v>0.79374389051808403</v>
      </c>
      <c r="BB152" s="36">
        <v>0.68542074363992167</v>
      </c>
      <c r="BC152" s="36">
        <v>0.57557323350491341</v>
      </c>
      <c r="BD152" s="36">
        <v>0.4550953932061424</v>
      </c>
      <c r="BE152" s="36">
        <v>0.35146443514644349</v>
      </c>
      <c r="BF152" s="36">
        <v>0.26469268730372364</v>
      </c>
      <c r="BG152" s="36">
        <v>0.23355817875210794</v>
      </c>
      <c r="BH152" s="36">
        <v>0.21570319240724764</v>
      </c>
      <c r="BI152" s="36">
        <v>0.2199188823794502</v>
      </c>
      <c r="BJ152" s="36">
        <v>0.21</v>
      </c>
      <c r="BK152" s="36">
        <v>0.2115987460815047</v>
      </c>
      <c r="BL152" s="36">
        <v>0.19700332963374029</v>
      </c>
      <c r="BM152" s="36">
        <v>0.18557919621749408</v>
      </c>
      <c r="BN152" s="36">
        <v>0.17489069331667709</v>
      </c>
      <c r="BO152" s="36">
        <v>0.17471872931833224</v>
      </c>
      <c r="BP152" s="36">
        <v>0.20013661202185792</v>
      </c>
      <c r="BQ152" s="36">
        <v>0.20672740014015417</v>
      </c>
      <c r="BR152" s="36">
        <v>0.21123755334281649</v>
      </c>
      <c r="BS152" s="36">
        <v>0.20027816411682892</v>
      </c>
      <c r="BT152" s="36">
        <v>0.22070844686648503</v>
      </c>
      <c r="BU152" s="36">
        <v>0.23711340206185566</v>
      </c>
      <c r="BV152" s="36">
        <v>0.21811594202898552</v>
      </c>
      <c r="BW152" s="36">
        <v>0.21742112482853224</v>
      </c>
      <c r="BX152" s="36">
        <v>0.2294751009421265</v>
      </c>
      <c r="BY152" s="36"/>
      <c r="BZ152" s="31"/>
      <c r="CA152" s="37"/>
      <c r="CB152" s="31"/>
      <c r="CC152" s="31"/>
      <c r="CD152" s="31"/>
      <c r="CE152" s="28"/>
      <c r="CF152" s="28"/>
      <c r="CG152" s="28"/>
      <c r="CH152" s="28"/>
      <c r="CI152" s="28"/>
    </row>
    <row r="153" spans="18:87" x14ac:dyDescent="0.25">
      <c r="R153" s="34"/>
      <c r="S153" s="30"/>
      <c r="T153" s="30"/>
      <c r="U153" s="31" t="s">
        <v>0</v>
      </c>
      <c r="V153" s="53"/>
      <c r="W153" s="53"/>
      <c r="X153" s="53"/>
      <c r="Y153" s="53"/>
      <c r="Z153" s="53"/>
      <c r="AA153" s="53">
        <v>0.43</v>
      </c>
      <c r="AB153" s="53">
        <v>0.38</v>
      </c>
      <c r="AC153" s="53">
        <v>0.33</v>
      </c>
      <c r="AD153" s="53">
        <v>0.31</v>
      </c>
      <c r="AE153" s="53">
        <v>0.28999999999999998</v>
      </c>
      <c r="AF153" s="53">
        <v>0.26</v>
      </c>
      <c r="AG153" s="36">
        <v>0.36654135338345867</v>
      </c>
      <c r="AH153" s="36">
        <v>0.32169491525423727</v>
      </c>
      <c r="AI153" s="36">
        <v>0.25841645885286785</v>
      </c>
      <c r="AJ153" s="53">
        <v>0.31133038448451855</v>
      </c>
      <c r="AK153" s="36">
        <v>0.2914032869785082</v>
      </c>
      <c r="AL153" s="36">
        <v>0.24489182692307693</v>
      </c>
      <c r="AM153" s="36">
        <v>0.23773049645390071</v>
      </c>
      <c r="AN153" s="36">
        <v>0.2841068917018284</v>
      </c>
      <c r="AO153" s="36">
        <v>0.24985978687605159</v>
      </c>
      <c r="AP153" s="36">
        <v>0.25503355704697989</v>
      </c>
      <c r="AQ153" s="36">
        <v>0.28212290502793297</v>
      </c>
      <c r="AR153" s="36">
        <v>0.27296416938110751</v>
      </c>
      <c r="AS153" s="36">
        <v>0.35636363636363638</v>
      </c>
      <c r="AT153" s="36">
        <v>0.3380067052727827</v>
      </c>
      <c r="AU153" s="36">
        <v>0.31755676367125041</v>
      </c>
      <c r="AV153" s="36">
        <v>0.30327362569487337</v>
      </c>
      <c r="AW153" s="36">
        <v>0.29178651326302335</v>
      </c>
      <c r="AX153" s="36">
        <v>0.28566732412886259</v>
      </c>
      <c r="AY153" s="36">
        <v>0.26930320150659132</v>
      </c>
      <c r="AZ153" s="36">
        <v>0.23840048840048841</v>
      </c>
      <c r="BA153" s="36">
        <v>0.82354972375690605</v>
      </c>
      <c r="BB153" s="36">
        <v>0.71667805878332191</v>
      </c>
      <c r="BC153" s="36">
        <v>0.56999999999999995</v>
      </c>
      <c r="BD153" s="36">
        <v>0.45380434782608697</v>
      </c>
      <c r="BE153" s="36">
        <v>0.33737433471318745</v>
      </c>
      <c r="BF153" s="36">
        <v>0.22956234516928159</v>
      </c>
      <c r="BG153" s="36">
        <v>0.19239601939270223</v>
      </c>
      <c r="BH153" s="36">
        <v>0.17207949587978671</v>
      </c>
      <c r="BI153" s="36">
        <v>0.18876247968423496</v>
      </c>
      <c r="BJ153" s="36">
        <v>0.2</v>
      </c>
      <c r="BK153" s="36">
        <v>0.20035641547861507</v>
      </c>
      <c r="BL153" s="36">
        <v>0.21128608923884515</v>
      </c>
      <c r="BM153" s="36">
        <v>0.20798436627582356</v>
      </c>
      <c r="BN153" s="36">
        <v>0.22180232558139534</v>
      </c>
      <c r="BO153" s="36">
        <v>0.19839679358717435</v>
      </c>
      <c r="BP153" s="36">
        <v>0.21231484170781295</v>
      </c>
      <c r="BQ153" s="36">
        <v>0.22215692036438436</v>
      </c>
      <c r="BR153" s="36">
        <v>0.21479988482579901</v>
      </c>
      <c r="BS153" s="36">
        <v>0.21315192743764172</v>
      </c>
      <c r="BT153" s="36">
        <v>0.20476586311997783</v>
      </c>
      <c r="BU153" s="36">
        <v>0.2341804979253112</v>
      </c>
      <c r="BV153" s="36">
        <v>0.22339357429718876</v>
      </c>
      <c r="BW153" s="36">
        <v>0.21954221018951514</v>
      </c>
      <c r="BX153" s="36">
        <v>0.32699167657550537</v>
      </c>
      <c r="BY153" s="36"/>
      <c r="BZ153" s="31"/>
      <c r="CA153" s="37"/>
      <c r="CB153" s="31"/>
      <c r="CC153" s="31"/>
      <c r="CD153" s="31"/>
      <c r="CE153" s="28"/>
      <c r="CF153" s="28"/>
      <c r="CG153" s="28"/>
      <c r="CH153" s="28"/>
      <c r="CI153" s="28"/>
    </row>
    <row r="154" spans="18:87" x14ac:dyDescent="0.25">
      <c r="R154" s="34"/>
      <c r="S154" s="30"/>
      <c r="T154" s="30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1"/>
      <c r="CA154" s="37"/>
      <c r="CB154" s="31"/>
      <c r="CC154" s="31"/>
      <c r="CD154" s="31"/>
      <c r="CE154" s="28"/>
      <c r="CF154" s="28"/>
      <c r="CG154" s="28"/>
      <c r="CH154" s="28"/>
      <c r="CI154" s="28"/>
    </row>
    <row r="155" spans="18:87" x14ac:dyDescent="0.25">
      <c r="R155" s="34"/>
      <c r="S155" s="30"/>
      <c r="T155" s="30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6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6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6"/>
      <c r="BZ155" s="31"/>
      <c r="CA155" s="37"/>
      <c r="CB155" s="31"/>
      <c r="CC155" s="31"/>
      <c r="CD155" s="31"/>
      <c r="CE155" s="28"/>
      <c r="CF155" s="28"/>
      <c r="CG155" s="28"/>
      <c r="CH155" s="28"/>
      <c r="CI155" s="28"/>
    </row>
    <row r="156" spans="18:87" x14ac:dyDescent="0.25">
      <c r="R156" s="34"/>
      <c r="S156" s="30"/>
      <c r="T156" s="30"/>
      <c r="U156" s="31" t="s">
        <v>36</v>
      </c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6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6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6"/>
      <c r="BZ156" s="31"/>
      <c r="CA156" s="37"/>
      <c r="CB156" s="31"/>
      <c r="CC156" s="31"/>
      <c r="CD156" s="31"/>
      <c r="CE156" s="28"/>
      <c r="CF156" s="28"/>
      <c r="CG156" s="28"/>
      <c r="CH156" s="28"/>
      <c r="CI156" s="28"/>
    </row>
    <row r="157" spans="18:87" x14ac:dyDescent="0.25">
      <c r="R157" s="34"/>
      <c r="S157" s="30"/>
      <c r="T157" s="30"/>
      <c r="U157" s="31"/>
      <c r="V157" s="35">
        <v>43101</v>
      </c>
      <c r="W157" s="35">
        <v>43132</v>
      </c>
      <c r="X157" s="35">
        <v>43160</v>
      </c>
      <c r="Y157" s="35">
        <v>43191</v>
      </c>
      <c r="Z157" s="35">
        <v>43221</v>
      </c>
      <c r="AA157" s="35">
        <v>43252</v>
      </c>
      <c r="AB157" s="35">
        <v>43282</v>
      </c>
      <c r="AC157" s="35">
        <v>43313</v>
      </c>
      <c r="AD157" s="35">
        <v>43344</v>
      </c>
      <c r="AE157" s="35">
        <v>43374</v>
      </c>
      <c r="AF157" s="35">
        <v>43405</v>
      </c>
      <c r="AG157" s="35">
        <v>43435</v>
      </c>
      <c r="AH157" s="35">
        <v>43466</v>
      </c>
      <c r="AI157" s="35">
        <v>43497</v>
      </c>
      <c r="AJ157" s="35">
        <v>43525</v>
      </c>
      <c r="AK157" s="35">
        <v>43556</v>
      </c>
      <c r="AL157" s="35">
        <v>43586</v>
      </c>
      <c r="AM157" s="35">
        <v>43617</v>
      </c>
      <c r="AN157" s="35">
        <v>43647</v>
      </c>
      <c r="AO157" s="35">
        <v>43678</v>
      </c>
      <c r="AP157" s="35">
        <v>43709</v>
      </c>
      <c r="AQ157" s="35">
        <v>43739</v>
      </c>
      <c r="AR157" s="35">
        <v>43770</v>
      </c>
      <c r="AS157" s="35">
        <v>43800</v>
      </c>
      <c r="AT157" s="35">
        <v>43831</v>
      </c>
      <c r="AU157" s="35">
        <v>43862</v>
      </c>
      <c r="AV157" s="35">
        <v>43891</v>
      </c>
      <c r="AW157" s="35">
        <v>43922</v>
      </c>
      <c r="AX157" s="35">
        <v>43952</v>
      </c>
      <c r="AY157" s="35">
        <v>43983</v>
      </c>
      <c r="AZ157" s="35">
        <v>44013</v>
      </c>
      <c r="BA157" s="35">
        <v>44227</v>
      </c>
      <c r="BB157" s="35">
        <v>44228</v>
      </c>
      <c r="BC157" s="35">
        <v>44256</v>
      </c>
      <c r="BD157" s="35">
        <v>44287</v>
      </c>
      <c r="BE157" s="35">
        <v>44317</v>
      </c>
      <c r="BF157" s="35">
        <v>44348</v>
      </c>
      <c r="BG157" s="35">
        <v>44378</v>
      </c>
      <c r="BH157" s="35">
        <v>44409</v>
      </c>
      <c r="BI157" s="35">
        <v>44440</v>
      </c>
      <c r="BJ157" s="35">
        <v>44470</v>
      </c>
      <c r="BK157" s="35">
        <v>44501</v>
      </c>
      <c r="BL157" s="35">
        <v>44531</v>
      </c>
      <c r="BM157" s="35">
        <v>44562</v>
      </c>
      <c r="BN157" s="35">
        <v>44593</v>
      </c>
      <c r="BO157" s="35">
        <v>44621</v>
      </c>
      <c r="BP157" s="35">
        <v>44652</v>
      </c>
      <c r="BQ157" s="35">
        <v>44682</v>
      </c>
      <c r="BR157" s="35">
        <v>44713</v>
      </c>
      <c r="BS157" s="35">
        <v>44743</v>
      </c>
      <c r="BT157" s="35">
        <v>44774</v>
      </c>
      <c r="BU157" s="35">
        <v>44805</v>
      </c>
      <c r="BV157" s="35">
        <v>44835</v>
      </c>
      <c r="BW157" s="35">
        <v>44866</v>
      </c>
      <c r="BX157" s="35">
        <v>44896</v>
      </c>
      <c r="BY157" s="36"/>
      <c r="BZ157" s="31"/>
      <c r="CA157" s="37"/>
      <c r="CB157" s="31"/>
      <c r="CC157" s="31"/>
      <c r="CD157" s="31"/>
      <c r="CE157" s="28"/>
      <c r="CF157" s="28"/>
      <c r="CG157" s="28"/>
      <c r="CH157" s="28"/>
      <c r="CI157" s="28"/>
    </row>
    <row r="158" spans="18:87" x14ac:dyDescent="0.25">
      <c r="R158" s="34"/>
      <c r="S158" s="30"/>
      <c r="T158" s="30"/>
      <c r="U158" s="31" t="s">
        <v>12</v>
      </c>
      <c r="V158" s="53"/>
      <c r="W158" s="53"/>
      <c r="X158" s="53"/>
      <c r="Y158" s="53"/>
      <c r="Z158" s="53"/>
      <c r="AA158" s="53">
        <v>0.98</v>
      </c>
      <c r="AB158" s="53">
        <v>0.99</v>
      </c>
      <c r="AC158" s="53">
        <v>0.99</v>
      </c>
      <c r="AD158" s="53">
        <v>0.97</v>
      </c>
      <c r="AE158" s="53">
        <v>0.97</v>
      </c>
      <c r="AF158" s="53">
        <v>0.99</v>
      </c>
      <c r="AG158" s="36">
        <v>0.99416342412451364</v>
      </c>
      <c r="AH158" s="36">
        <v>0.98097601323407779</v>
      </c>
      <c r="AI158" s="36">
        <v>0.99059266227657572</v>
      </c>
      <c r="AJ158" s="53">
        <v>0.9850220264317181</v>
      </c>
      <c r="AK158" s="36">
        <v>0.99745331069609511</v>
      </c>
      <c r="AL158" s="36">
        <v>0.98464317976513094</v>
      </c>
      <c r="AM158" s="36">
        <v>0.99650655021834056</v>
      </c>
      <c r="AN158" s="36">
        <v>0.99082568807339455</v>
      </c>
      <c r="AO158" s="36">
        <v>0.99758454106280192</v>
      </c>
      <c r="AP158" s="36">
        <v>0.99227799227799229</v>
      </c>
      <c r="AQ158" s="36">
        <v>0.9834299917149959</v>
      </c>
      <c r="AR158" s="36">
        <v>0.97558494404883012</v>
      </c>
      <c r="AS158" s="36">
        <v>0.98633017875920082</v>
      </c>
      <c r="AT158" s="36">
        <v>0.96862348178137647</v>
      </c>
      <c r="AU158" s="36">
        <v>0.9912109375</v>
      </c>
      <c r="AV158" s="36">
        <v>0.99782844733984799</v>
      </c>
      <c r="AW158" s="36">
        <v>0.99880239520958081</v>
      </c>
      <c r="AX158" s="36">
        <v>0.99886877828054299</v>
      </c>
      <c r="AY158" s="36">
        <v>1</v>
      </c>
      <c r="AZ158" s="36">
        <v>1</v>
      </c>
      <c r="BA158" s="36">
        <v>0.99753997539975403</v>
      </c>
      <c r="BB158" s="36">
        <v>0.9939172749391727</v>
      </c>
      <c r="BC158" s="36">
        <v>0.99101412066752248</v>
      </c>
      <c r="BD158" s="36">
        <v>0.96736842105263154</v>
      </c>
      <c r="BE158" s="36">
        <v>0.97789473684210526</v>
      </c>
      <c r="BF158" s="36">
        <v>0.99570354457572507</v>
      </c>
      <c r="BG158" s="36">
        <v>0.99857549857549854</v>
      </c>
      <c r="BH158" s="36">
        <v>0.99569583931133432</v>
      </c>
      <c r="BI158" s="36">
        <v>0.964349376114082</v>
      </c>
      <c r="BJ158" s="36">
        <v>0.99141630901287559</v>
      </c>
      <c r="BK158" s="36">
        <v>1</v>
      </c>
      <c r="BL158" s="36">
        <v>0.99730458221024254</v>
      </c>
      <c r="BM158" s="36">
        <v>0.9948051948051948</v>
      </c>
      <c r="BN158" s="36">
        <v>0.99875000000000003</v>
      </c>
      <c r="BO158" s="36">
        <v>0.99782844733984799</v>
      </c>
      <c r="BP158" s="36">
        <v>0.9967602591792657</v>
      </c>
      <c r="BQ158" s="36">
        <v>0.99662542182227221</v>
      </c>
      <c r="BR158" s="36">
        <v>0.98258706467661694</v>
      </c>
      <c r="BS158" s="36">
        <v>0.99737187910643887</v>
      </c>
      <c r="BT158" s="36">
        <v>0.9987834549878345</v>
      </c>
      <c r="BU158" s="36">
        <v>0.9964243146603099</v>
      </c>
      <c r="BV158" s="36">
        <v>0.99071925754060319</v>
      </c>
      <c r="BW158" s="36">
        <v>0.99875156054931336</v>
      </c>
      <c r="BX158" s="36">
        <v>0.99746835443037973</v>
      </c>
      <c r="BY158" s="31"/>
      <c r="BZ158" s="35"/>
      <c r="CA158" s="40"/>
      <c r="CB158" s="35"/>
      <c r="CC158" s="35"/>
      <c r="CD158" s="31"/>
      <c r="CE158" s="28"/>
      <c r="CF158" s="28"/>
      <c r="CG158" s="28"/>
      <c r="CH158" s="28"/>
      <c r="CI158" s="28"/>
    </row>
    <row r="159" spans="18:87" x14ac:dyDescent="0.25">
      <c r="R159" s="34"/>
      <c r="S159" s="30"/>
      <c r="T159" s="30"/>
      <c r="U159" s="31" t="s">
        <v>9</v>
      </c>
      <c r="V159" s="53"/>
      <c r="W159" s="53"/>
      <c r="X159" s="53"/>
      <c r="Y159" s="53"/>
      <c r="Z159" s="53"/>
      <c r="AA159" s="53">
        <v>1</v>
      </c>
      <c r="AB159" s="53">
        <v>0.99</v>
      </c>
      <c r="AC159" s="53">
        <v>1</v>
      </c>
      <c r="AD159" s="53">
        <v>1</v>
      </c>
      <c r="AE159" s="53">
        <v>0.97</v>
      </c>
      <c r="AF159" s="53">
        <v>1</v>
      </c>
      <c r="AG159" s="36">
        <v>0.99366085578446905</v>
      </c>
      <c r="AH159" s="36">
        <v>0.99570200573065903</v>
      </c>
      <c r="AI159" s="36">
        <v>0.9917491749174917</v>
      </c>
      <c r="AJ159" s="53">
        <v>0.99377916018662515</v>
      </c>
      <c r="AK159" s="36">
        <v>1</v>
      </c>
      <c r="AL159" s="36">
        <v>1</v>
      </c>
      <c r="AM159" s="36">
        <v>0.99803536345776034</v>
      </c>
      <c r="AN159" s="36">
        <v>1</v>
      </c>
      <c r="AO159" s="36">
        <v>0.99461400359066432</v>
      </c>
      <c r="AP159" s="36">
        <v>0.99409448818897639</v>
      </c>
      <c r="AQ159" s="36">
        <v>0.99545454545454548</v>
      </c>
      <c r="AR159" s="36">
        <v>0.99094202898550721</v>
      </c>
      <c r="AS159" s="36">
        <v>0.99719887955182074</v>
      </c>
      <c r="AT159" s="36">
        <v>0.99875776397515525</v>
      </c>
      <c r="AU159" s="36">
        <v>0.99721059972105996</v>
      </c>
      <c r="AV159" s="36">
        <v>1</v>
      </c>
      <c r="AW159" s="36">
        <v>0.99820143884892087</v>
      </c>
      <c r="AX159" s="36">
        <v>1</v>
      </c>
      <c r="AY159" s="36">
        <v>0.99726027397260275</v>
      </c>
      <c r="AZ159" s="36">
        <v>0.99862448418156813</v>
      </c>
      <c r="BA159" s="36">
        <v>0.99869109947643975</v>
      </c>
      <c r="BB159" s="36">
        <v>0.99874055415617125</v>
      </c>
      <c r="BC159" s="36">
        <v>0.99876543209876545</v>
      </c>
      <c r="BD159" s="36">
        <v>1</v>
      </c>
      <c r="BE159" s="36">
        <v>0.99489144316730527</v>
      </c>
      <c r="BF159" s="36">
        <v>0.98773006134969321</v>
      </c>
      <c r="BG159" s="36">
        <v>0.99875621890547261</v>
      </c>
      <c r="BH159" s="36">
        <v>1</v>
      </c>
      <c r="BI159" s="36">
        <v>1</v>
      </c>
      <c r="BJ159" s="36">
        <v>0.95741935483870966</v>
      </c>
      <c r="BK159" s="36">
        <v>0.97275204359673029</v>
      </c>
      <c r="BL159" s="36">
        <v>0.997563946406821</v>
      </c>
      <c r="BM159" s="36">
        <v>0.99078341013824889</v>
      </c>
      <c r="BN159" s="36">
        <v>0.99865951742627346</v>
      </c>
      <c r="BO159" s="36">
        <v>1</v>
      </c>
      <c r="BP159" s="36">
        <v>0.99642857142857144</v>
      </c>
      <c r="BQ159" s="36">
        <v>0.99781181619256021</v>
      </c>
      <c r="BR159" s="36">
        <v>0.99662921348314604</v>
      </c>
      <c r="BS159" s="36">
        <v>0.99610389610389616</v>
      </c>
      <c r="BT159" s="36">
        <v>0.99455337690631807</v>
      </c>
      <c r="BU159" s="36">
        <v>0.99318181818181817</v>
      </c>
      <c r="BV159" s="36">
        <v>0.99546485260770978</v>
      </c>
      <c r="BW159" s="36">
        <v>0.99375780274656678</v>
      </c>
      <c r="BX159" s="36">
        <v>0.99753390875462389</v>
      </c>
      <c r="BY159" s="31"/>
      <c r="BZ159" s="31"/>
      <c r="CA159" s="37"/>
      <c r="CB159" s="31"/>
      <c r="CC159" s="31"/>
      <c r="CD159" s="31"/>
      <c r="CE159" s="28"/>
      <c r="CF159" s="28"/>
      <c r="CG159" s="28"/>
      <c r="CH159" s="28"/>
      <c r="CI159" s="28"/>
    </row>
    <row r="160" spans="18:87" x14ac:dyDescent="0.25">
      <c r="R160" s="34"/>
      <c r="S160" s="30"/>
      <c r="T160" s="30"/>
      <c r="U160" s="31" t="s">
        <v>11</v>
      </c>
      <c r="V160" s="53"/>
      <c r="W160" s="53"/>
      <c r="X160" s="53"/>
      <c r="Y160" s="53"/>
      <c r="Z160" s="53"/>
      <c r="AA160" s="53">
        <v>1</v>
      </c>
      <c r="AB160" s="53">
        <v>1</v>
      </c>
      <c r="AC160" s="53">
        <v>1</v>
      </c>
      <c r="AD160" s="53">
        <v>1</v>
      </c>
      <c r="AE160" s="53">
        <v>0.91</v>
      </c>
      <c r="AF160" s="53">
        <v>0.99</v>
      </c>
      <c r="AG160" s="36">
        <v>0.99805447470817121</v>
      </c>
      <c r="AH160" s="36">
        <v>0.99845916795069334</v>
      </c>
      <c r="AI160" s="36">
        <v>0.99833887043189373</v>
      </c>
      <c r="AJ160" s="53">
        <v>0.99853157121879588</v>
      </c>
      <c r="AK160" s="36">
        <v>0.99523809523809526</v>
      </c>
      <c r="AL160" s="36">
        <v>0.99139414802065406</v>
      </c>
      <c r="AM160" s="36">
        <v>0.99593495934959353</v>
      </c>
      <c r="AN160" s="36">
        <v>0.99214145383104124</v>
      </c>
      <c r="AO160" s="36">
        <v>0.95067264573991028</v>
      </c>
      <c r="AP160" s="36">
        <v>0.96073298429319376</v>
      </c>
      <c r="AQ160" s="36">
        <v>0.88683127572016462</v>
      </c>
      <c r="AR160" s="36">
        <v>0.99694189602446481</v>
      </c>
      <c r="AS160" s="36">
        <v>0.96808510638297873</v>
      </c>
      <c r="AT160" s="36">
        <v>0.96969696969696972</v>
      </c>
      <c r="AU160" s="36">
        <v>1</v>
      </c>
      <c r="AV160" s="36">
        <v>1</v>
      </c>
      <c r="AW160" s="36">
        <v>1</v>
      </c>
      <c r="AX160" s="36">
        <v>1</v>
      </c>
      <c r="AY160" s="36">
        <v>1</v>
      </c>
      <c r="AZ160" s="36">
        <v>1</v>
      </c>
      <c r="BA160" s="36">
        <v>1</v>
      </c>
      <c r="BB160" s="36">
        <v>1</v>
      </c>
      <c r="BC160" s="36">
        <v>1</v>
      </c>
      <c r="BD160" s="36">
        <v>1</v>
      </c>
      <c r="BE160" s="36">
        <v>1</v>
      </c>
      <c r="BF160" s="36">
        <v>0.96666666666666667</v>
      </c>
      <c r="BG160" s="36">
        <v>0.9538461538461539</v>
      </c>
      <c r="BH160" s="36">
        <v>1</v>
      </c>
      <c r="BI160" s="36">
        <v>0.96363636363636362</v>
      </c>
      <c r="BJ160" s="36">
        <v>0.98888888888888893</v>
      </c>
      <c r="BK160" s="36">
        <v>1</v>
      </c>
      <c r="BL160" s="36">
        <v>1</v>
      </c>
      <c r="BM160" s="36">
        <v>0.9928057553956835</v>
      </c>
      <c r="BN160" s="36">
        <v>0.98692810457516345</v>
      </c>
      <c r="BO160" s="36">
        <v>0.99497487437185927</v>
      </c>
      <c r="BP160" s="36">
        <v>1</v>
      </c>
      <c r="BQ160" s="36">
        <v>0.99004975124378114</v>
      </c>
      <c r="BR160" s="36">
        <v>1</v>
      </c>
      <c r="BS160" s="36">
        <v>0.98051948051948057</v>
      </c>
      <c r="BT160" s="36">
        <v>0.99152542372881358</v>
      </c>
      <c r="BU160" s="36">
        <v>1</v>
      </c>
      <c r="BV160" s="36">
        <v>0.99183673469387756</v>
      </c>
      <c r="BW160" s="36">
        <v>0.99593495934959353</v>
      </c>
      <c r="BX160" s="36">
        <v>0.99052132701421802</v>
      </c>
      <c r="BY160" s="31"/>
      <c r="BZ160" s="31"/>
      <c r="CA160" s="37"/>
      <c r="CB160" s="31"/>
      <c r="CC160" s="31"/>
      <c r="CD160" s="31"/>
      <c r="CE160" s="28"/>
      <c r="CF160" s="28"/>
      <c r="CG160" s="28"/>
      <c r="CH160" s="28"/>
      <c r="CI160" s="28"/>
    </row>
    <row r="161" spans="18:87" x14ac:dyDescent="0.25">
      <c r="R161" s="34"/>
      <c r="S161" s="30"/>
      <c r="T161" s="30"/>
      <c r="U161" s="31" t="s">
        <v>10</v>
      </c>
      <c r="V161" s="53"/>
      <c r="W161" s="53"/>
      <c r="X161" s="53"/>
      <c r="Y161" s="53"/>
      <c r="Z161" s="53"/>
      <c r="AA161" s="53">
        <v>0.99</v>
      </c>
      <c r="AB161" s="53">
        <v>0.98</v>
      </c>
      <c r="AC161" s="53">
        <v>1</v>
      </c>
      <c r="AD161" s="53">
        <v>0.94</v>
      </c>
      <c r="AE161" s="53">
        <v>0.99</v>
      </c>
      <c r="AF161" s="53">
        <v>1</v>
      </c>
      <c r="AG161" s="36">
        <v>0.98469387755102045</v>
      </c>
      <c r="AH161" s="36">
        <v>0.97695852534562211</v>
      </c>
      <c r="AI161" s="36">
        <v>0.99111111111111116</v>
      </c>
      <c r="AJ161" s="53">
        <v>1</v>
      </c>
      <c r="AK161" s="36">
        <v>0.99543378995433784</v>
      </c>
      <c r="AL161" s="36">
        <v>0.99215686274509807</v>
      </c>
      <c r="AM161" s="36">
        <v>0.99532710280373837</v>
      </c>
      <c r="AN161" s="36">
        <v>1</v>
      </c>
      <c r="AO161" s="36">
        <v>1</v>
      </c>
      <c r="AP161" s="36">
        <v>1</v>
      </c>
      <c r="AQ161" s="36">
        <v>0.996</v>
      </c>
      <c r="AR161" s="36">
        <v>0.98412698412698407</v>
      </c>
      <c r="AS161" s="36">
        <v>0.99541284403669728</v>
      </c>
      <c r="AT161" s="36">
        <v>1</v>
      </c>
      <c r="AU161" s="36">
        <v>1</v>
      </c>
      <c r="AV161" s="36">
        <v>1</v>
      </c>
      <c r="AW161" s="36">
        <v>0.99473684210526314</v>
      </c>
      <c r="AX161" s="36">
        <v>1</v>
      </c>
      <c r="AY161" s="36">
        <v>0.99651567944250874</v>
      </c>
      <c r="AZ161" s="36">
        <v>1</v>
      </c>
      <c r="BA161" s="36">
        <v>1</v>
      </c>
      <c r="BB161" s="36">
        <v>1</v>
      </c>
      <c r="BC161" s="36">
        <v>0.99629629629629635</v>
      </c>
      <c r="BD161" s="36">
        <v>0.99224806201550386</v>
      </c>
      <c r="BE161" s="36">
        <v>1</v>
      </c>
      <c r="BF161" s="36">
        <v>1</v>
      </c>
      <c r="BG161" s="36">
        <v>1</v>
      </c>
      <c r="BH161" s="36">
        <v>0.99647887323943662</v>
      </c>
      <c r="BI161" s="36">
        <v>0.989247311827957</v>
      </c>
      <c r="BJ161" s="36">
        <v>0.99236641221374045</v>
      </c>
      <c r="BK161" s="36">
        <v>0.97969543147208127</v>
      </c>
      <c r="BL161" s="36">
        <v>0.99633699633699635</v>
      </c>
      <c r="BM161" s="36">
        <v>0.99212598425196852</v>
      </c>
      <c r="BN161" s="36">
        <v>0.99596774193548387</v>
      </c>
      <c r="BO161" s="36">
        <v>0.99307958477508651</v>
      </c>
      <c r="BP161" s="36">
        <v>0.9921875</v>
      </c>
      <c r="BQ161" s="36">
        <v>1</v>
      </c>
      <c r="BR161" s="36">
        <v>0.98709677419354835</v>
      </c>
      <c r="BS161" s="36">
        <v>0.98818897637795278</v>
      </c>
      <c r="BT161" s="36">
        <v>0.98062015503875966</v>
      </c>
      <c r="BU161" s="36">
        <v>0.98611111111111116</v>
      </c>
      <c r="BV161" s="36">
        <v>0.9859154929577465</v>
      </c>
      <c r="BW161" s="36">
        <v>0.98449612403100772</v>
      </c>
      <c r="BX161" s="36">
        <v>0.99604743083003955</v>
      </c>
      <c r="BY161" s="35"/>
      <c r="BZ161" s="31"/>
      <c r="CA161" s="37"/>
      <c r="CB161" s="31"/>
      <c r="CC161" s="31"/>
      <c r="CD161" s="31"/>
      <c r="CE161" s="28"/>
      <c r="CF161" s="28"/>
      <c r="CG161" s="28"/>
      <c r="CH161" s="28"/>
      <c r="CI161" s="28"/>
    </row>
    <row r="162" spans="18:87" x14ac:dyDescent="0.25">
      <c r="R162" s="34"/>
      <c r="S162" s="30"/>
      <c r="T162" s="30"/>
      <c r="U162" s="31" t="s">
        <v>8</v>
      </c>
      <c r="V162" s="53"/>
      <c r="W162" s="53"/>
      <c r="X162" s="53"/>
      <c r="Y162" s="53"/>
      <c r="Z162" s="53"/>
      <c r="AA162" s="53">
        <v>0.87</v>
      </c>
      <c r="AB162" s="53">
        <v>0.85</v>
      </c>
      <c r="AC162" s="53">
        <v>0.91</v>
      </c>
      <c r="AD162" s="53">
        <v>0.93</v>
      </c>
      <c r="AE162" s="53">
        <v>0.82</v>
      </c>
      <c r="AF162" s="53">
        <v>0.89</v>
      </c>
      <c r="AG162" s="36">
        <v>0.73744619799139166</v>
      </c>
      <c r="AH162" s="36">
        <v>0.80376028202115157</v>
      </c>
      <c r="AI162" s="36">
        <v>0.84057971014492749</v>
      </c>
      <c r="AJ162" s="53">
        <v>0.94928478543563066</v>
      </c>
      <c r="AK162" s="36">
        <v>0.93099121706399002</v>
      </c>
      <c r="AL162" s="36">
        <v>0.98307475317348381</v>
      </c>
      <c r="AM162" s="36">
        <v>0.99228395061728392</v>
      </c>
      <c r="AN162" s="36">
        <v>0.9924924924924925</v>
      </c>
      <c r="AO162" s="36">
        <v>0.99053627760252361</v>
      </c>
      <c r="AP162" s="36">
        <v>0.99193548387096775</v>
      </c>
      <c r="AQ162" s="36">
        <v>0.99681528662420382</v>
      </c>
      <c r="AR162" s="36">
        <v>0.99182004089979547</v>
      </c>
      <c r="AS162" s="36">
        <v>0.99660441426146007</v>
      </c>
      <c r="AT162" s="55">
        <v>0.99653379549393417</v>
      </c>
      <c r="AU162" s="55">
        <v>1</v>
      </c>
      <c r="AV162" s="55">
        <v>1</v>
      </c>
      <c r="AW162" s="55">
        <v>1</v>
      </c>
      <c r="AX162" s="55">
        <v>0.99555555555555553</v>
      </c>
      <c r="AY162" s="55">
        <v>0.9958932238193019</v>
      </c>
      <c r="AZ162" s="55">
        <v>0.9950819672131147</v>
      </c>
      <c r="BA162" s="36">
        <v>1</v>
      </c>
      <c r="BB162" s="36">
        <v>0.99646017699115041</v>
      </c>
      <c r="BC162" s="36">
        <v>0.98750000000000004</v>
      </c>
      <c r="BD162" s="36">
        <v>0.98928571428571432</v>
      </c>
      <c r="BE162" s="36">
        <v>0.99650959860383947</v>
      </c>
      <c r="BF162" s="36">
        <v>0.99658119658119659</v>
      </c>
      <c r="BG162" s="36">
        <v>0.9956521739130435</v>
      </c>
      <c r="BH162" s="36">
        <v>0.99809885931558939</v>
      </c>
      <c r="BI162" s="36">
        <v>0.99061913696060033</v>
      </c>
      <c r="BJ162" s="36">
        <v>1</v>
      </c>
      <c r="BK162" s="36">
        <v>1</v>
      </c>
      <c r="BL162" s="36">
        <v>1</v>
      </c>
      <c r="BM162" s="36">
        <v>0.98809523809523814</v>
      </c>
      <c r="BN162" s="36">
        <v>0.98305084745762716</v>
      </c>
      <c r="BO162" s="36">
        <v>0.99220272904483431</v>
      </c>
      <c r="BP162" s="36">
        <v>0.97786720321931586</v>
      </c>
      <c r="BQ162" s="36">
        <v>0.99053030303030298</v>
      </c>
      <c r="BR162" s="36">
        <v>0.98790322580645162</v>
      </c>
      <c r="BS162" s="36">
        <v>0.99475065616797897</v>
      </c>
      <c r="BT162" s="36">
        <v>0.98603351955307261</v>
      </c>
      <c r="BU162" s="36">
        <v>0.99029126213592233</v>
      </c>
      <c r="BV162" s="36">
        <v>0.98515769944341369</v>
      </c>
      <c r="BW162" s="36">
        <v>0.99343185550082103</v>
      </c>
      <c r="BX162" s="36">
        <v>0.99275362318840576</v>
      </c>
      <c r="BY162" s="36"/>
      <c r="BZ162" s="31"/>
      <c r="CA162" s="37"/>
      <c r="CB162" s="31"/>
      <c r="CC162" s="31"/>
      <c r="CD162" s="31"/>
      <c r="CE162" s="28"/>
      <c r="CF162" s="28"/>
      <c r="CG162" s="28"/>
      <c r="CH162" s="28"/>
      <c r="CI162" s="28"/>
    </row>
    <row r="163" spans="18:87" x14ac:dyDescent="0.25">
      <c r="R163" s="34"/>
      <c r="S163" s="30"/>
      <c r="T163" s="30"/>
      <c r="U163" s="31" t="s">
        <v>7</v>
      </c>
      <c r="V163" s="53"/>
      <c r="W163" s="53"/>
      <c r="X163" s="53"/>
      <c r="Y163" s="53"/>
      <c r="Z163" s="53"/>
      <c r="AA163" s="53">
        <v>1</v>
      </c>
      <c r="AB163" s="53">
        <v>0.94</v>
      </c>
      <c r="AC163" s="53">
        <v>1</v>
      </c>
      <c r="AD163" s="53">
        <v>1</v>
      </c>
      <c r="AE163" s="53">
        <v>0.99</v>
      </c>
      <c r="AF163" s="53">
        <v>0.98</v>
      </c>
      <c r="AG163" s="36">
        <v>0.97701149425287359</v>
      </c>
      <c r="AH163" s="36">
        <v>0.69841269841269837</v>
      </c>
      <c r="AI163" s="36">
        <v>0.93427230046948362</v>
      </c>
      <c r="AJ163" s="53">
        <v>0.42641509433962266</v>
      </c>
      <c r="AK163" s="36">
        <v>0.81467181467181471</v>
      </c>
      <c r="AL163" s="36">
        <v>0.53488372093023251</v>
      </c>
      <c r="AM163" s="36">
        <v>0.72222222222222221</v>
      </c>
      <c r="AN163" s="36">
        <v>1</v>
      </c>
      <c r="AO163" s="36">
        <v>1</v>
      </c>
      <c r="AP163" s="36">
        <v>1</v>
      </c>
      <c r="AQ163" s="36">
        <v>0.97499999999999998</v>
      </c>
      <c r="AR163" s="36">
        <v>0.94117647058823528</v>
      </c>
      <c r="AS163" s="36">
        <v>0.93103448275862066</v>
      </c>
      <c r="AT163" s="36">
        <v>0.96153846153846156</v>
      </c>
      <c r="AU163" s="36">
        <v>1</v>
      </c>
      <c r="AV163" s="36">
        <v>1</v>
      </c>
      <c r="AW163" s="36">
        <v>1</v>
      </c>
      <c r="AX163" s="36">
        <v>1</v>
      </c>
      <c r="AY163" s="36">
        <v>1</v>
      </c>
      <c r="AZ163" s="36">
        <v>1</v>
      </c>
      <c r="BA163" s="36">
        <v>1</v>
      </c>
      <c r="BB163" s="36">
        <v>1</v>
      </c>
      <c r="BC163" s="36">
        <v>1</v>
      </c>
      <c r="BD163" s="36">
        <v>1</v>
      </c>
      <c r="BE163" s="36">
        <v>0.875</v>
      </c>
      <c r="BF163" s="36">
        <v>1</v>
      </c>
      <c r="BG163" s="36">
        <v>1</v>
      </c>
      <c r="BH163" s="36">
        <v>1</v>
      </c>
      <c r="BI163" s="36">
        <v>0.83333333333333337</v>
      </c>
      <c r="BJ163" s="36">
        <v>0.99568965517241381</v>
      </c>
      <c r="BK163" s="36">
        <v>0.98871331828442433</v>
      </c>
      <c r="BL163" s="36">
        <v>1</v>
      </c>
      <c r="BM163" s="36">
        <v>1</v>
      </c>
      <c r="BN163" s="36">
        <v>1</v>
      </c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1"/>
      <c r="CA163" s="37"/>
      <c r="CB163" s="31"/>
      <c r="CC163" s="31"/>
      <c r="CD163" s="31"/>
      <c r="CE163" s="28"/>
      <c r="CF163" s="28"/>
      <c r="CG163" s="28"/>
      <c r="CH163" s="28"/>
      <c r="CI163" s="28"/>
    </row>
    <row r="164" spans="18:87" x14ac:dyDescent="0.25">
      <c r="R164" s="34"/>
      <c r="S164" s="30"/>
      <c r="T164" s="30"/>
      <c r="U164" s="31" t="s">
        <v>6</v>
      </c>
      <c r="V164" s="53"/>
      <c r="W164" s="53"/>
      <c r="X164" s="53"/>
      <c r="Y164" s="53"/>
      <c r="Z164" s="53"/>
      <c r="AA164" s="53">
        <v>0.99</v>
      </c>
      <c r="AB164" s="53">
        <v>0.99</v>
      </c>
      <c r="AC164" s="53">
        <v>0.99</v>
      </c>
      <c r="AD164" s="53">
        <v>0.98</v>
      </c>
      <c r="AE164" s="53">
        <v>1</v>
      </c>
      <c r="AF164" s="53">
        <v>1</v>
      </c>
      <c r="AG164" s="36">
        <v>0.98</v>
      </c>
      <c r="AH164" s="36">
        <v>0.99203187250996017</v>
      </c>
      <c r="AI164" s="36">
        <v>0.99203187250996017</v>
      </c>
      <c r="AJ164" s="53">
        <v>0.99586776859504134</v>
      </c>
      <c r="AK164" s="36">
        <v>1</v>
      </c>
      <c r="AL164" s="36">
        <v>0.99667774086378735</v>
      </c>
      <c r="AM164" s="36">
        <v>1</v>
      </c>
      <c r="AN164" s="36">
        <v>1</v>
      </c>
      <c r="AO164" s="36">
        <v>1</v>
      </c>
      <c r="AP164" s="36">
        <v>0.99148936170212765</v>
      </c>
      <c r="AQ164" s="36">
        <v>0.99663299663299665</v>
      </c>
      <c r="AR164" s="36">
        <v>1</v>
      </c>
      <c r="AS164" s="36">
        <v>1</v>
      </c>
      <c r="AT164" s="36">
        <v>1</v>
      </c>
      <c r="AU164" s="36">
        <v>0.99612403100775193</v>
      </c>
      <c r="AV164" s="36">
        <v>0.99638989169675085</v>
      </c>
      <c r="AW164" s="36">
        <v>1</v>
      </c>
      <c r="AX164" s="36">
        <v>0.99082568807339455</v>
      </c>
      <c r="AY164" s="36">
        <v>1</v>
      </c>
      <c r="AZ164" s="36">
        <v>0.99637681159420288</v>
      </c>
      <c r="BA164" s="36">
        <v>0.99539170506912444</v>
      </c>
      <c r="BB164" s="36">
        <v>0.95669291338582674</v>
      </c>
      <c r="BC164" s="36">
        <v>0.99649122807017543</v>
      </c>
      <c r="BD164" s="36">
        <v>0.99356913183279738</v>
      </c>
      <c r="BE164" s="36">
        <v>0.99636363636363634</v>
      </c>
      <c r="BF164" s="36">
        <v>1</v>
      </c>
      <c r="BG164" s="36">
        <v>0.99626865671641796</v>
      </c>
      <c r="BH164" s="36">
        <v>0.99649122807017543</v>
      </c>
      <c r="BI164" s="36">
        <v>0.99141630901287559</v>
      </c>
      <c r="BJ164" s="36">
        <v>1</v>
      </c>
      <c r="BK164" s="36">
        <v>0.99277978339350181</v>
      </c>
      <c r="BL164" s="36">
        <v>0.99641577060931896</v>
      </c>
      <c r="BM164" s="36">
        <v>1</v>
      </c>
      <c r="BN164" s="36">
        <v>0.9921875</v>
      </c>
      <c r="BO164" s="36">
        <v>0.99230769230769234</v>
      </c>
      <c r="BP164" s="36">
        <v>0.99492385786802029</v>
      </c>
      <c r="BQ164" s="36">
        <v>0.98333333333333328</v>
      </c>
      <c r="BR164" s="36">
        <v>0.98141263940520451</v>
      </c>
      <c r="BS164" s="36">
        <v>0.99099099099099097</v>
      </c>
      <c r="BT164" s="36">
        <v>1</v>
      </c>
      <c r="BU164" s="36">
        <v>0.99137931034482762</v>
      </c>
      <c r="BV164" s="36">
        <v>0.9884615384615385</v>
      </c>
      <c r="BW164" s="36">
        <v>0.98795180722891562</v>
      </c>
      <c r="BX164" s="36">
        <v>0.99056603773584906</v>
      </c>
      <c r="BY164" s="36"/>
      <c r="BZ164" s="31"/>
      <c r="CA164" s="37"/>
      <c r="CB164" s="31"/>
      <c r="CC164" s="31"/>
      <c r="CD164" s="31"/>
      <c r="CE164" s="28"/>
      <c r="CF164" s="28"/>
      <c r="CG164" s="28"/>
      <c r="CH164" s="28"/>
      <c r="CI164" s="28"/>
    </row>
    <row r="165" spans="18:87" x14ac:dyDescent="0.25">
      <c r="R165" s="34"/>
      <c r="S165" s="30"/>
      <c r="T165" s="30"/>
      <c r="U165" s="31" t="s">
        <v>5</v>
      </c>
      <c r="V165" s="53"/>
      <c r="W165" s="53"/>
      <c r="X165" s="53"/>
      <c r="Y165" s="53"/>
      <c r="Z165" s="53"/>
      <c r="AA165" s="53">
        <v>1</v>
      </c>
      <c r="AB165" s="53">
        <v>1</v>
      </c>
      <c r="AC165" s="53">
        <v>0.99</v>
      </c>
      <c r="AD165" s="53">
        <v>0.99</v>
      </c>
      <c r="AE165" s="53">
        <v>0.99</v>
      </c>
      <c r="AF165" s="53">
        <v>0.99</v>
      </c>
      <c r="AG165" s="36">
        <v>0.98992443324937029</v>
      </c>
      <c r="AH165" s="36">
        <v>0.99352750809061485</v>
      </c>
      <c r="AI165" s="36">
        <v>0.97942718838241227</v>
      </c>
      <c r="AJ165" s="53">
        <v>0.99135220125786161</v>
      </c>
      <c r="AK165" s="36">
        <v>0.98855112514804577</v>
      </c>
      <c r="AL165" s="36">
        <v>0.99539748953974894</v>
      </c>
      <c r="AM165" s="36">
        <v>0.96312904833084201</v>
      </c>
      <c r="AN165" s="36">
        <v>0.9675174013921114</v>
      </c>
      <c r="AO165" s="36">
        <v>0.96827794561933533</v>
      </c>
      <c r="AP165" s="36">
        <v>0.98385093167701865</v>
      </c>
      <c r="AQ165" s="36">
        <v>0.98626760563380278</v>
      </c>
      <c r="AR165" s="36">
        <v>0.9862403885066775</v>
      </c>
      <c r="AS165" s="36">
        <v>0.98983978116451743</v>
      </c>
      <c r="AT165" s="36">
        <v>0.97871572871572876</v>
      </c>
      <c r="AU165" s="36">
        <v>0.96553044810417465</v>
      </c>
      <c r="AV165" s="36">
        <v>0.97354052918941625</v>
      </c>
      <c r="AW165" s="36">
        <v>0.97110174593618304</v>
      </c>
      <c r="AX165" s="36">
        <v>0.97174571140262356</v>
      </c>
      <c r="AY165" s="36">
        <v>0.97460854845535339</v>
      </c>
      <c r="AZ165" s="36">
        <v>0.97811816192560175</v>
      </c>
      <c r="BA165" s="36">
        <v>0.99220103986135177</v>
      </c>
      <c r="BB165" s="36">
        <v>0.9842625899280576</v>
      </c>
      <c r="BC165" s="36">
        <v>0.98603026775320135</v>
      </c>
      <c r="BD165" s="36">
        <v>0.9828593689131282</v>
      </c>
      <c r="BE165" s="36">
        <v>0.97993758359340166</v>
      </c>
      <c r="BF165" s="36">
        <v>0.97952086553323026</v>
      </c>
      <c r="BG165" s="36">
        <v>0.98558269923908692</v>
      </c>
      <c r="BH165" s="36">
        <v>0.98804780876494025</v>
      </c>
      <c r="BI165" s="36">
        <v>0.99164012738853502</v>
      </c>
      <c r="BJ165" s="36">
        <v>0.99024822695035464</v>
      </c>
      <c r="BK165" s="36">
        <v>0.9853556485355649</v>
      </c>
      <c r="BL165" s="36">
        <v>0.98822044594026082</v>
      </c>
      <c r="BM165" s="36">
        <v>0.98781446540880502</v>
      </c>
      <c r="BN165" s="36">
        <v>0.9868149979398434</v>
      </c>
      <c r="BO165" s="36">
        <v>0.99330514446793516</v>
      </c>
      <c r="BP165" s="36">
        <v>0.98764044943820228</v>
      </c>
      <c r="BQ165" s="36">
        <v>0.98708414872798433</v>
      </c>
      <c r="BR165" s="36">
        <v>0.98110882956878853</v>
      </c>
      <c r="BS165" s="36">
        <v>0.99021276595744678</v>
      </c>
      <c r="BT165" s="36">
        <v>0.98584070796460177</v>
      </c>
      <c r="BU165" s="36">
        <v>0.98379804069329313</v>
      </c>
      <c r="BV165" s="36">
        <v>0.99302163293789258</v>
      </c>
      <c r="BW165" s="36">
        <v>0.9934707903780069</v>
      </c>
      <c r="BX165" s="36">
        <v>0.99166377214310519</v>
      </c>
      <c r="BY165" s="36"/>
      <c r="BZ165" s="31"/>
      <c r="CA165" s="37"/>
      <c r="CB165" s="31"/>
      <c r="CC165" s="31"/>
      <c r="CD165" s="31"/>
      <c r="CE165" s="28"/>
      <c r="CF165" s="28"/>
      <c r="CG165" s="28"/>
      <c r="CH165" s="28"/>
      <c r="CI165" s="28"/>
    </row>
    <row r="166" spans="18:87" x14ac:dyDescent="0.25">
      <c r="R166" s="34"/>
      <c r="S166" s="30"/>
      <c r="T166" s="30"/>
      <c r="U166" s="31" t="s">
        <v>51</v>
      </c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36"/>
      <c r="AH166" s="36"/>
      <c r="AI166" s="36"/>
      <c r="AJ166" s="53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>
        <v>0.97169811320754718</v>
      </c>
      <c r="BJ166" s="36">
        <v>0.98139534883720925</v>
      </c>
      <c r="BK166" s="36">
        <v>0.96464646464646464</v>
      </c>
      <c r="BL166" s="36">
        <v>0.97540983606557374</v>
      </c>
      <c r="BM166" s="36">
        <v>0.92441860465116277</v>
      </c>
      <c r="BN166" s="36">
        <v>0.97727272727272729</v>
      </c>
      <c r="BO166" s="36">
        <v>0.92035398230088494</v>
      </c>
      <c r="BP166" s="36">
        <v>0.96078431372549022</v>
      </c>
      <c r="BQ166" s="36">
        <v>0.95238095238095233</v>
      </c>
      <c r="BR166" s="36">
        <v>0.92342342342342343</v>
      </c>
      <c r="BS166" s="36">
        <v>0.96585365853658534</v>
      </c>
      <c r="BT166" s="36">
        <v>0.96280991735537191</v>
      </c>
      <c r="BU166" s="36">
        <v>0.963963963963964</v>
      </c>
      <c r="BV166" s="36">
        <v>0.96511627906976749</v>
      </c>
      <c r="BW166" s="36">
        <v>0.97368421052631582</v>
      </c>
      <c r="BX166" s="36">
        <v>0.94270833333333337</v>
      </c>
      <c r="BY166" s="36"/>
      <c r="BZ166" s="31"/>
      <c r="CA166" s="37"/>
      <c r="CB166" s="31"/>
      <c r="CC166" s="31"/>
      <c r="CD166" s="31"/>
      <c r="CE166" s="28"/>
      <c r="CF166" s="28"/>
      <c r="CG166" s="28"/>
      <c r="CH166" s="28"/>
      <c r="CI166" s="28"/>
    </row>
    <row r="167" spans="18:87" x14ac:dyDescent="0.25">
      <c r="R167" s="34"/>
      <c r="S167" s="30"/>
      <c r="T167" s="30"/>
      <c r="U167" s="31" t="s">
        <v>4</v>
      </c>
      <c r="V167" s="53"/>
      <c r="W167" s="53"/>
      <c r="X167" s="53"/>
      <c r="Y167" s="53"/>
      <c r="Z167" s="53"/>
      <c r="AA167" s="53">
        <v>0.99</v>
      </c>
      <c r="AB167" s="53">
        <v>0.98</v>
      </c>
      <c r="AC167" s="53">
        <v>0.96</v>
      </c>
      <c r="AD167" s="53">
        <v>0.95</v>
      </c>
      <c r="AE167" s="53">
        <v>0.96</v>
      </c>
      <c r="AF167" s="53">
        <v>0.99</v>
      </c>
      <c r="AG167" s="36">
        <v>0.98668146503884568</v>
      </c>
      <c r="AH167" s="36">
        <v>0.98517872711421095</v>
      </c>
      <c r="AI167" s="36">
        <v>0.97744360902255634</v>
      </c>
      <c r="AJ167" s="53">
        <v>0.95413595413595409</v>
      </c>
      <c r="AK167" s="36">
        <v>0.94670846394984332</v>
      </c>
      <c r="AL167" s="36">
        <v>0.96736401673640171</v>
      </c>
      <c r="AM167" s="36">
        <v>0.98529411764705888</v>
      </c>
      <c r="AN167" s="36">
        <v>0.95996732026143794</v>
      </c>
      <c r="AO167" s="36">
        <v>0.99035087719298243</v>
      </c>
      <c r="AP167" s="36">
        <v>0.99606299212598426</v>
      </c>
      <c r="AQ167" s="36">
        <v>0.98606271777003485</v>
      </c>
      <c r="AR167" s="36">
        <v>0.99001814882032668</v>
      </c>
      <c r="AS167" s="36">
        <v>0.98224852071005919</v>
      </c>
      <c r="AT167" s="36">
        <v>0.9781221513217867</v>
      </c>
      <c r="AU167" s="36">
        <v>0.96990972918756269</v>
      </c>
      <c r="AV167" s="36">
        <v>0.98189563365282218</v>
      </c>
      <c r="AW167" s="36">
        <v>0.98503401360544218</v>
      </c>
      <c r="AX167" s="36">
        <v>0.97290930506478213</v>
      </c>
      <c r="AY167" s="36">
        <v>0.9824198552223371</v>
      </c>
      <c r="AZ167" s="36">
        <v>0.98780487804878048</v>
      </c>
      <c r="BA167" s="36">
        <v>0.98764258555133078</v>
      </c>
      <c r="BB167" s="36">
        <v>0.9821905609973286</v>
      </c>
      <c r="BC167" s="36">
        <v>0.98305084745762716</v>
      </c>
      <c r="BD167" s="36">
        <v>0.98904538341158055</v>
      </c>
      <c r="BE167" s="36">
        <v>0.97911227154046998</v>
      </c>
      <c r="BF167" s="36">
        <v>0.98555956678700363</v>
      </c>
      <c r="BG167" s="36">
        <v>0.99546827794561932</v>
      </c>
      <c r="BH167" s="36">
        <v>0.98783977110157373</v>
      </c>
      <c r="BI167" s="36">
        <v>0.98837209302325579</v>
      </c>
      <c r="BJ167" s="36">
        <v>0.98382352941176465</v>
      </c>
      <c r="BK167" s="36">
        <v>0.99029850746268655</v>
      </c>
      <c r="BL167" s="36">
        <v>0.97410071942446042</v>
      </c>
      <c r="BM167" s="36">
        <v>0.97134004647560035</v>
      </c>
      <c r="BN167" s="36">
        <v>0.97912885662431937</v>
      </c>
      <c r="BO167" s="36">
        <v>0.98210116731517505</v>
      </c>
      <c r="BP167" s="36">
        <v>0.98627787307032588</v>
      </c>
      <c r="BQ167" s="36">
        <v>0.97882352941176476</v>
      </c>
      <c r="BR167" s="36">
        <v>0.96655518394648832</v>
      </c>
      <c r="BS167" s="36">
        <v>0.96663660955816055</v>
      </c>
      <c r="BT167" s="36">
        <v>0.9646781789638933</v>
      </c>
      <c r="BU167" s="36">
        <v>0.95372993389990557</v>
      </c>
      <c r="BV167" s="36">
        <v>0.9724950884086444</v>
      </c>
      <c r="BW167" s="36">
        <v>0.98076923076923073</v>
      </c>
      <c r="BX167" s="36">
        <v>0.98770104068117315</v>
      </c>
      <c r="BY167" s="36"/>
      <c r="BZ167" s="31"/>
      <c r="CA167" s="37"/>
      <c r="CB167" s="31"/>
      <c r="CC167" s="31"/>
      <c r="CD167" s="31"/>
      <c r="CE167" s="28"/>
      <c r="CF167" s="28"/>
      <c r="CG167" s="28"/>
      <c r="CH167" s="28"/>
      <c r="CI167" s="28"/>
    </row>
    <row r="168" spans="18:87" x14ac:dyDescent="0.25">
      <c r="R168" s="34"/>
      <c r="S168" s="30"/>
      <c r="T168" s="30"/>
      <c r="U168" s="31" t="s">
        <v>61</v>
      </c>
      <c r="V168" s="53"/>
      <c r="W168" s="53"/>
      <c r="X168" s="53"/>
      <c r="Y168" s="53"/>
      <c r="Z168" s="53"/>
      <c r="AA168" s="53">
        <v>0</v>
      </c>
      <c r="AB168" s="53">
        <v>0</v>
      </c>
      <c r="AC168" s="53">
        <v>0</v>
      </c>
      <c r="AD168" s="53">
        <v>0</v>
      </c>
      <c r="AE168" s="53">
        <v>0</v>
      </c>
      <c r="AF168" s="53">
        <v>0</v>
      </c>
      <c r="AG168" s="36">
        <v>0</v>
      </c>
      <c r="AH168" s="36">
        <v>0.27</v>
      </c>
      <c r="AI168" s="36">
        <v>0.21</v>
      </c>
      <c r="AJ168" s="53">
        <v>0.23604060913705585</v>
      </c>
      <c r="AK168" s="36">
        <v>0.22519083969465647</v>
      </c>
      <c r="AL168" s="36">
        <v>0.24489795918367346</v>
      </c>
      <c r="AM168" s="36">
        <v>0.27515723270440251</v>
      </c>
      <c r="AN168" s="36">
        <v>0.1853997682502897</v>
      </c>
      <c r="AO168" s="36">
        <v>0.18362573099415205</v>
      </c>
      <c r="AP168" s="36">
        <v>0.30779220779220778</v>
      </c>
      <c r="AQ168" s="36">
        <v>0.51017811704834604</v>
      </c>
      <c r="AR168" s="36">
        <v>0.49017038007863695</v>
      </c>
      <c r="AS168" s="36">
        <v>0.50436953807740326</v>
      </c>
      <c r="AT168" s="36"/>
      <c r="AU168" s="36"/>
      <c r="AV168" s="36"/>
      <c r="AW168" s="36"/>
      <c r="AX168" s="36"/>
      <c r="AY168" s="36"/>
      <c r="AZ168" s="36"/>
      <c r="BA168" s="36">
        <v>1</v>
      </c>
      <c r="BB168" s="36">
        <v>1</v>
      </c>
      <c r="BC168" s="36">
        <v>1</v>
      </c>
      <c r="BD168" s="36">
        <v>0.96</v>
      </c>
      <c r="BE168" s="36">
        <v>1</v>
      </c>
      <c r="BF168" s="36">
        <v>1</v>
      </c>
      <c r="BG168" s="36">
        <v>1</v>
      </c>
      <c r="BH168" s="36">
        <v>1</v>
      </c>
      <c r="BI168" s="36">
        <v>0.98726114649681529</v>
      </c>
      <c r="BJ168" s="36">
        <v>0.9821428571428571</v>
      </c>
      <c r="BK168" s="36">
        <v>1</v>
      </c>
      <c r="BL168" s="36">
        <v>0.98039215686274506</v>
      </c>
      <c r="BM168" s="36">
        <v>0.93103448275862066</v>
      </c>
      <c r="BN168" s="36">
        <v>1</v>
      </c>
      <c r="BO168" s="36">
        <v>1</v>
      </c>
      <c r="BP168" s="36">
        <v>1</v>
      </c>
      <c r="BQ168" s="36">
        <v>1</v>
      </c>
      <c r="BR168" s="36">
        <v>1</v>
      </c>
      <c r="BS168" s="36">
        <v>1</v>
      </c>
      <c r="BT168" s="36">
        <v>1</v>
      </c>
      <c r="BU168" s="36">
        <v>1</v>
      </c>
      <c r="BV168" s="36">
        <v>1</v>
      </c>
      <c r="BW168" s="36">
        <v>1</v>
      </c>
      <c r="BX168" s="36">
        <v>1</v>
      </c>
      <c r="BY168" s="36"/>
      <c r="BZ168" s="31"/>
      <c r="CA168" s="37"/>
      <c r="CB168" s="31"/>
      <c r="CC168" s="31"/>
      <c r="CD168" s="31"/>
      <c r="CE168" s="28"/>
      <c r="CF168" s="28"/>
      <c r="CG168" s="28"/>
      <c r="CH168" s="28"/>
      <c r="CI168" s="28"/>
    </row>
    <row r="169" spans="18:87" x14ac:dyDescent="0.25">
      <c r="R169" s="34"/>
      <c r="S169" s="30"/>
      <c r="T169" s="30"/>
      <c r="U169" s="31" t="s">
        <v>38</v>
      </c>
      <c r="V169" s="53"/>
      <c r="W169" s="53"/>
      <c r="X169" s="53"/>
      <c r="Y169" s="53"/>
      <c r="Z169" s="53"/>
      <c r="AA169" s="53">
        <v>0</v>
      </c>
      <c r="AB169" s="53">
        <v>0</v>
      </c>
      <c r="AC169" s="53">
        <v>0</v>
      </c>
      <c r="AD169" s="53">
        <v>0</v>
      </c>
      <c r="AE169" s="53">
        <v>0</v>
      </c>
      <c r="AF169" s="53">
        <v>0</v>
      </c>
      <c r="AG169" s="36">
        <v>0</v>
      </c>
      <c r="AH169" s="36">
        <v>1</v>
      </c>
      <c r="AI169" s="36">
        <v>1</v>
      </c>
      <c r="AJ169" s="53">
        <v>1</v>
      </c>
      <c r="AK169" s="36">
        <v>1</v>
      </c>
      <c r="AL169" s="36">
        <v>0.99875156054931336</v>
      </c>
      <c r="AM169" s="36">
        <v>1</v>
      </c>
      <c r="AN169" s="36">
        <v>1</v>
      </c>
      <c r="AO169" s="36">
        <v>1</v>
      </c>
      <c r="AP169" s="36">
        <v>1</v>
      </c>
      <c r="AQ169" s="36">
        <v>0.99657142857142855</v>
      </c>
      <c r="AR169" s="36">
        <v>0.99527744982290434</v>
      </c>
      <c r="AS169" s="36">
        <v>0.99423963133640558</v>
      </c>
      <c r="AT169" s="36">
        <v>0.99897435897435893</v>
      </c>
      <c r="AU169" s="36">
        <v>1</v>
      </c>
      <c r="AV169" s="36">
        <v>1</v>
      </c>
      <c r="AW169" s="36">
        <v>0.99842271293375395</v>
      </c>
      <c r="AX169" s="36">
        <v>0.99853801169590639</v>
      </c>
      <c r="AY169" s="36">
        <v>0.99766899766899764</v>
      </c>
      <c r="AZ169" s="36">
        <v>0.99872448979591832</v>
      </c>
      <c r="BA169" s="36">
        <v>0.99231950844854067</v>
      </c>
      <c r="BB169" s="36">
        <v>0.99184339314845027</v>
      </c>
      <c r="BC169" s="36">
        <v>0.99055489964580878</v>
      </c>
      <c r="BD169" s="36">
        <v>0.98943196829590485</v>
      </c>
      <c r="BE169" s="36">
        <v>0.99057873485868098</v>
      </c>
      <c r="BF169" s="36">
        <v>0.99182242990654201</v>
      </c>
      <c r="BG169" s="36">
        <v>0.99500624219725342</v>
      </c>
      <c r="BH169" s="36">
        <v>0.99774011299435028</v>
      </c>
      <c r="BI169" s="36">
        <v>0.99742268041237114</v>
      </c>
      <c r="BJ169" s="36">
        <v>0.99</v>
      </c>
      <c r="BK169" s="36">
        <v>0.4375</v>
      </c>
      <c r="BL169" s="36">
        <v>1</v>
      </c>
      <c r="BM169" s="36">
        <v>0.99398496240601508</v>
      </c>
      <c r="BN169" s="36">
        <v>0.99338842975206609</v>
      </c>
      <c r="BO169" s="36">
        <v>0.99714285714285711</v>
      </c>
      <c r="BP169" s="36">
        <v>0.99705014749262533</v>
      </c>
      <c r="BQ169" s="36">
        <v>0.99622641509433962</v>
      </c>
      <c r="BR169" s="36">
        <v>0.98136645962732916</v>
      </c>
      <c r="BS169" s="36">
        <v>0.99090909090909096</v>
      </c>
      <c r="BT169" s="36">
        <v>0.99176954732510292</v>
      </c>
      <c r="BU169" s="36">
        <v>0.97402597402597402</v>
      </c>
      <c r="BV169" s="36">
        <v>0.99204244031830235</v>
      </c>
      <c r="BW169" s="36">
        <v>0.9915433403805497</v>
      </c>
      <c r="BX169" s="36">
        <v>0.99180327868852458</v>
      </c>
      <c r="BY169" s="36"/>
      <c r="BZ169" s="31"/>
      <c r="CA169" s="37"/>
      <c r="CB169" s="31"/>
      <c r="CC169" s="31"/>
      <c r="CD169" s="31"/>
      <c r="CE169" s="28"/>
      <c r="CF169" s="28"/>
      <c r="CG169" s="28"/>
      <c r="CH169" s="28"/>
      <c r="CI169" s="28"/>
    </row>
    <row r="170" spans="18:87" x14ac:dyDescent="0.25">
      <c r="R170" s="34"/>
      <c r="S170" s="30"/>
      <c r="T170" s="30"/>
      <c r="U170" s="31" t="s">
        <v>3</v>
      </c>
      <c r="V170" s="53"/>
      <c r="W170" s="53"/>
      <c r="X170" s="53"/>
      <c r="Y170" s="53"/>
      <c r="Z170" s="53"/>
      <c r="AA170" s="53">
        <v>0.97</v>
      </c>
      <c r="AB170" s="53">
        <v>0.98</v>
      </c>
      <c r="AC170" s="53">
        <v>0.98</v>
      </c>
      <c r="AD170" s="53">
        <v>1</v>
      </c>
      <c r="AE170" s="53">
        <v>1</v>
      </c>
      <c r="AF170" s="53">
        <v>1</v>
      </c>
      <c r="AG170" s="36">
        <v>0.84304932735426008</v>
      </c>
      <c r="AH170" s="36">
        <v>0.89</v>
      </c>
      <c r="AI170" s="36">
        <v>0.71098265895953761</v>
      </c>
      <c r="AJ170" s="53">
        <v>0.76165803108808294</v>
      </c>
      <c r="AK170" s="36">
        <v>0.97391304347826091</v>
      </c>
      <c r="AL170" s="36">
        <v>0.76851851851851849</v>
      </c>
      <c r="AM170" s="36">
        <v>0.72925764192139741</v>
      </c>
      <c r="AN170" s="36">
        <v>0.61354581673306774</v>
      </c>
      <c r="AO170" s="36">
        <v>0.62548262548262545</v>
      </c>
      <c r="AP170" s="36">
        <v>0.45991561181434598</v>
      </c>
      <c r="AQ170" s="36">
        <v>0.5266903914590747</v>
      </c>
      <c r="AR170" s="36">
        <v>0.92920353982300885</v>
      </c>
      <c r="AS170" s="36">
        <v>0.45049504950495051</v>
      </c>
      <c r="AT170" s="36">
        <v>0.87610619469026552</v>
      </c>
      <c r="AU170" s="36">
        <v>0.89867841409691629</v>
      </c>
      <c r="AV170" s="36">
        <v>0.5752212389380531</v>
      </c>
      <c r="AW170" s="36">
        <v>0.8110236220472441</v>
      </c>
      <c r="AX170" s="36">
        <v>0.90551181102362199</v>
      </c>
      <c r="AY170" s="36">
        <v>0.97222222222222221</v>
      </c>
      <c r="AZ170" s="36">
        <v>0.95428571428571429</v>
      </c>
      <c r="BA170" s="36">
        <v>0.83185840707964598</v>
      </c>
      <c r="BB170" s="36">
        <v>0.65071770334928225</v>
      </c>
      <c r="BC170" s="36">
        <v>0.62549800796812749</v>
      </c>
      <c r="BD170" s="36">
        <v>0.98712446351931327</v>
      </c>
      <c r="BE170" s="36">
        <v>0.7155555555555555</v>
      </c>
      <c r="BF170" s="36">
        <v>0.98069498069498073</v>
      </c>
      <c r="BG170" s="36">
        <v>0.80861244019138756</v>
      </c>
      <c r="BH170" s="36">
        <v>0.92964824120603018</v>
      </c>
      <c r="BI170" s="36">
        <v>0.82926829268292679</v>
      </c>
      <c r="BJ170" s="36">
        <v>0.77</v>
      </c>
      <c r="BK170" s="36">
        <v>1</v>
      </c>
      <c r="BL170" s="36">
        <v>0.56074766355140182</v>
      </c>
      <c r="BM170" s="36">
        <v>0.89592760180995479</v>
      </c>
      <c r="BN170" s="36">
        <v>0.67156862745098034</v>
      </c>
      <c r="BO170" s="36">
        <v>0.64673913043478259</v>
      </c>
      <c r="BP170" s="36">
        <v>0.90874524714828897</v>
      </c>
      <c r="BQ170" s="36">
        <v>0.90416666666666667</v>
      </c>
      <c r="BR170" s="36">
        <v>0.58659217877094971</v>
      </c>
      <c r="BS170" s="36">
        <v>0.85987261146496818</v>
      </c>
      <c r="BT170" s="36">
        <v>0.74897119341563789</v>
      </c>
      <c r="BU170" s="36">
        <v>0.49794238683127573</v>
      </c>
      <c r="BV170" s="36">
        <v>0.74705882352941178</v>
      </c>
      <c r="BW170" s="36">
        <v>0.82625482625482627</v>
      </c>
      <c r="BX170" s="36">
        <v>0.90256410256410258</v>
      </c>
      <c r="BY170" s="36"/>
      <c r="BZ170" s="31"/>
      <c r="CA170" s="37"/>
      <c r="CB170" s="31"/>
      <c r="CC170" s="31"/>
      <c r="CD170" s="31"/>
      <c r="CE170" s="28"/>
      <c r="CF170" s="28"/>
      <c r="CG170" s="28"/>
      <c r="CH170" s="28"/>
      <c r="CI170" s="28"/>
    </row>
    <row r="171" spans="18:87" x14ac:dyDescent="0.25">
      <c r="R171" s="34"/>
      <c r="S171" s="30"/>
      <c r="T171" s="30"/>
      <c r="U171" s="31" t="s">
        <v>2</v>
      </c>
      <c r="V171" s="53"/>
      <c r="W171" s="53"/>
      <c r="X171" s="53"/>
      <c r="Y171" s="53"/>
      <c r="Z171" s="53"/>
      <c r="AA171" s="53">
        <v>0.98</v>
      </c>
      <c r="AB171" s="53">
        <v>0.98</v>
      </c>
      <c r="AC171" s="53">
        <v>1</v>
      </c>
      <c r="AD171" s="53">
        <v>1</v>
      </c>
      <c r="AE171" s="53">
        <v>1</v>
      </c>
      <c r="AF171" s="53">
        <v>1</v>
      </c>
      <c r="AG171" s="36">
        <v>0.99775280898876406</v>
      </c>
      <c r="AH171" s="36">
        <v>0.99283154121863804</v>
      </c>
      <c r="AI171" s="36">
        <v>1</v>
      </c>
      <c r="AJ171" s="53">
        <v>0.9946996466431095</v>
      </c>
      <c r="AK171" s="36">
        <v>1</v>
      </c>
      <c r="AL171" s="36">
        <v>0.99310344827586206</v>
      </c>
      <c r="AM171" s="36">
        <v>0.99795501022494892</v>
      </c>
      <c r="AN171" s="36">
        <v>0.99830508474576274</v>
      </c>
      <c r="AO171" s="36">
        <v>0.98140495867768596</v>
      </c>
      <c r="AP171" s="36">
        <v>0.99230769230769234</v>
      </c>
      <c r="AQ171" s="36">
        <v>0.91612903225806452</v>
      </c>
      <c r="AR171" s="36">
        <v>0.99415204678362568</v>
      </c>
      <c r="AS171" s="36">
        <v>0.98984771573604058</v>
      </c>
      <c r="AT171" s="36">
        <v>0.99596774193548387</v>
      </c>
      <c r="AU171" s="36">
        <v>1</v>
      </c>
      <c r="AV171" s="36">
        <v>1</v>
      </c>
      <c r="AW171" s="36">
        <v>0.99676375404530748</v>
      </c>
      <c r="AX171" s="36">
        <v>0.99140401146131807</v>
      </c>
      <c r="AY171" s="36">
        <v>0.98847262247838619</v>
      </c>
      <c r="AZ171" s="36">
        <v>0.98987341772151893</v>
      </c>
      <c r="BA171" s="36">
        <v>0.99730458221024254</v>
      </c>
      <c r="BB171" s="36">
        <v>0.99175824175824179</v>
      </c>
      <c r="BC171" s="36">
        <v>0.98918918918918919</v>
      </c>
      <c r="BD171" s="36">
        <v>0.99204244031830235</v>
      </c>
      <c r="BE171" s="36">
        <v>0.99168975069252074</v>
      </c>
      <c r="BF171" s="36">
        <v>0.99199999999999999</v>
      </c>
      <c r="BG171" s="36">
        <v>0.99175824175824179</v>
      </c>
      <c r="BH171" s="36">
        <v>0.9921671018276762</v>
      </c>
      <c r="BI171" s="36">
        <v>0.99612403100775193</v>
      </c>
      <c r="BJ171" s="36">
        <v>0.9932659932659933</v>
      </c>
      <c r="BK171" s="36">
        <v>0.99619771863117867</v>
      </c>
      <c r="BL171" s="36">
        <v>0.99710982658959535</v>
      </c>
      <c r="BM171" s="36">
        <v>0.99115044247787609</v>
      </c>
      <c r="BN171" s="36">
        <v>0.98630136986301364</v>
      </c>
      <c r="BO171" s="36">
        <v>0.99739583333333337</v>
      </c>
      <c r="BP171" s="36">
        <v>0.99702380952380953</v>
      </c>
      <c r="BQ171" s="36">
        <v>0.99415204678362568</v>
      </c>
      <c r="BR171" s="36">
        <v>0.99712643678160917</v>
      </c>
      <c r="BS171" s="36">
        <v>1</v>
      </c>
      <c r="BT171" s="36">
        <v>0.99766355140186913</v>
      </c>
      <c r="BU171" s="36">
        <v>0.99733333333333329</v>
      </c>
      <c r="BV171" s="36">
        <v>0.99294117647058822</v>
      </c>
      <c r="BW171" s="36">
        <v>1</v>
      </c>
      <c r="BX171" s="36">
        <v>0.99752475247524752</v>
      </c>
      <c r="BY171" s="36"/>
      <c r="BZ171" s="31"/>
      <c r="CA171" s="31"/>
      <c r="CB171" s="31"/>
      <c r="CC171" s="31"/>
      <c r="CD171" s="31"/>
      <c r="CE171" s="28"/>
      <c r="CF171" s="28"/>
      <c r="CG171" s="28"/>
      <c r="CH171" s="28"/>
      <c r="CI171" s="28"/>
    </row>
    <row r="172" spans="18:87" x14ac:dyDescent="0.25">
      <c r="R172" s="34"/>
      <c r="S172" s="30"/>
      <c r="T172" s="30"/>
      <c r="U172" s="31" t="s">
        <v>0</v>
      </c>
      <c r="V172" s="53"/>
      <c r="W172" s="53"/>
      <c r="X172" s="53"/>
      <c r="Y172" s="53"/>
      <c r="Z172" s="53"/>
      <c r="AA172" s="53">
        <v>1</v>
      </c>
      <c r="AB172" s="53">
        <v>1</v>
      </c>
      <c r="AC172" s="53">
        <v>1</v>
      </c>
      <c r="AD172" s="53">
        <v>1</v>
      </c>
      <c r="AE172" s="53">
        <v>1</v>
      </c>
      <c r="AF172" s="53">
        <v>0.99</v>
      </c>
      <c r="AG172" s="36">
        <v>0.9985955056179775</v>
      </c>
      <c r="AH172" s="53">
        <v>1</v>
      </c>
      <c r="AI172" s="53">
        <v>1</v>
      </c>
      <c r="AJ172" s="53">
        <v>0.99431171786120587</v>
      </c>
      <c r="AK172" s="36">
        <v>0.99551066217732886</v>
      </c>
      <c r="AL172" s="36">
        <v>0.99635922330097082</v>
      </c>
      <c r="AM172" s="36">
        <v>0.99445214979195562</v>
      </c>
      <c r="AN172" s="36">
        <v>0.99776286353467558</v>
      </c>
      <c r="AO172" s="36">
        <v>1</v>
      </c>
      <c r="AP172" s="36">
        <v>0.99848024316109418</v>
      </c>
      <c r="AQ172" s="36">
        <v>0.99428571428571433</v>
      </c>
      <c r="AR172" s="36">
        <v>0.99531250000000004</v>
      </c>
      <c r="AS172" s="36">
        <v>0.99722991689750695</v>
      </c>
      <c r="AT172" s="36">
        <v>0.99636803874092006</v>
      </c>
      <c r="AU172" s="36">
        <v>0.99520383693045567</v>
      </c>
      <c r="AV172" s="36">
        <v>0.99448732083792724</v>
      </c>
      <c r="AW172" s="36">
        <v>0.99731543624161079</v>
      </c>
      <c r="AX172" s="36">
        <v>0.98849104859335035</v>
      </c>
      <c r="AY172" s="36">
        <v>0.99779977997799785</v>
      </c>
      <c r="AZ172" s="36">
        <v>0.99777034559643252</v>
      </c>
      <c r="BA172" s="36">
        <v>0.99335989375830014</v>
      </c>
      <c r="BB172" s="36">
        <v>0.99078947368421055</v>
      </c>
      <c r="BC172" s="36">
        <v>0.99009900990099009</v>
      </c>
      <c r="BD172" s="36">
        <v>0.99091940976163451</v>
      </c>
      <c r="BE172" s="36">
        <v>0.99244875943905075</v>
      </c>
      <c r="BF172" s="36">
        <v>0.99492385786802029</v>
      </c>
      <c r="BG172" s="36">
        <v>0.99659863945578231</v>
      </c>
      <c r="BH172" s="36">
        <v>0.99204771371769385</v>
      </c>
      <c r="BI172" s="36">
        <v>0.98861283643892339</v>
      </c>
      <c r="BJ172" s="36">
        <v>0.96283391405342622</v>
      </c>
      <c r="BK172" s="36">
        <v>0.98877805486284287</v>
      </c>
      <c r="BL172" s="36">
        <v>0.97708082026538001</v>
      </c>
      <c r="BM172" s="36">
        <v>0.99073001158748553</v>
      </c>
      <c r="BN172" s="36">
        <v>0.97657213316892721</v>
      </c>
      <c r="BO172" s="36">
        <v>0.97283702213279677</v>
      </c>
      <c r="BP172" s="36">
        <v>0.97709923664122134</v>
      </c>
      <c r="BQ172" s="36">
        <v>0.93672316384180787</v>
      </c>
      <c r="BR172" s="36">
        <v>0.98711943793911006</v>
      </c>
      <c r="BS172" s="36">
        <v>0.99432463110102154</v>
      </c>
      <c r="BT172" s="36">
        <v>0.99214916584887147</v>
      </c>
      <c r="BU172" s="36">
        <v>0.979890310786106</v>
      </c>
      <c r="BV172" s="36">
        <v>1</v>
      </c>
      <c r="BW172" s="36">
        <v>0.99342105263157898</v>
      </c>
      <c r="BX172" s="36">
        <v>0.99279927992799277</v>
      </c>
      <c r="BY172" s="36"/>
      <c r="BZ172" s="31"/>
      <c r="CA172" s="31"/>
      <c r="CB172" s="31"/>
      <c r="CC172" s="31"/>
      <c r="CD172" s="31"/>
      <c r="CE172" s="28"/>
      <c r="CF172" s="28"/>
      <c r="CG172" s="28"/>
      <c r="CH172" s="28"/>
      <c r="CI172" s="28"/>
    </row>
    <row r="173" spans="18:87" x14ac:dyDescent="0.25">
      <c r="R173" s="34"/>
      <c r="S173" s="30"/>
      <c r="T173" s="30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6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6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6"/>
      <c r="BZ173" s="31"/>
      <c r="CA173" s="31"/>
      <c r="CB173" s="31"/>
      <c r="CC173" s="31"/>
      <c r="CD173" s="31"/>
      <c r="CE173" s="28"/>
      <c r="CF173" s="28"/>
      <c r="CG173" s="28"/>
      <c r="CH173" s="28"/>
      <c r="CI173" s="28"/>
    </row>
    <row r="174" spans="18:87" x14ac:dyDescent="0.25">
      <c r="R174" s="34"/>
      <c r="S174" s="30"/>
      <c r="T174" s="30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6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6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6"/>
      <c r="BZ174" s="31"/>
      <c r="CA174" s="31"/>
      <c r="CB174" s="31"/>
      <c r="CC174" s="31"/>
      <c r="CD174" s="31"/>
      <c r="CE174" s="28"/>
      <c r="CF174" s="28"/>
      <c r="CG174" s="28"/>
      <c r="CH174" s="28"/>
      <c r="CI174" s="28"/>
    </row>
    <row r="175" spans="18:87" x14ac:dyDescent="0.25">
      <c r="R175" s="34"/>
      <c r="S175" s="30"/>
      <c r="T175" s="30"/>
      <c r="U175" s="31" t="s">
        <v>14</v>
      </c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6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6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6"/>
      <c r="BZ175" s="35"/>
      <c r="CA175" s="35"/>
      <c r="CB175" s="35"/>
      <c r="CC175" s="35"/>
      <c r="CD175" s="31"/>
      <c r="CE175" s="28"/>
      <c r="CF175" s="28"/>
      <c r="CG175" s="28"/>
      <c r="CH175" s="28"/>
      <c r="CI175" s="28"/>
    </row>
    <row r="176" spans="18:87" x14ac:dyDescent="0.25">
      <c r="R176" s="34"/>
      <c r="S176" s="30"/>
      <c r="T176" s="30"/>
      <c r="U176" s="31"/>
      <c r="V176" s="35">
        <v>43101</v>
      </c>
      <c r="W176" s="35">
        <v>43132</v>
      </c>
      <c r="X176" s="35">
        <v>43160</v>
      </c>
      <c r="Y176" s="35">
        <v>43191</v>
      </c>
      <c r="Z176" s="35">
        <v>43221</v>
      </c>
      <c r="AA176" s="35">
        <v>43252</v>
      </c>
      <c r="AB176" s="35">
        <v>43282</v>
      </c>
      <c r="AC176" s="35">
        <v>43313</v>
      </c>
      <c r="AD176" s="35">
        <v>43344</v>
      </c>
      <c r="AE176" s="35">
        <v>43374</v>
      </c>
      <c r="AF176" s="35">
        <v>43405</v>
      </c>
      <c r="AG176" s="35">
        <v>43435</v>
      </c>
      <c r="AH176" s="35">
        <v>43466</v>
      </c>
      <c r="AI176" s="35">
        <v>43497</v>
      </c>
      <c r="AJ176" s="35">
        <v>43525</v>
      </c>
      <c r="AK176" s="35">
        <v>43556</v>
      </c>
      <c r="AL176" s="35">
        <v>43586</v>
      </c>
      <c r="AM176" s="35">
        <v>43617</v>
      </c>
      <c r="AN176" s="35">
        <v>43647</v>
      </c>
      <c r="AO176" s="35">
        <v>43678</v>
      </c>
      <c r="AP176" s="35">
        <v>43709</v>
      </c>
      <c r="AQ176" s="35">
        <v>43739</v>
      </c>
      <c r="AR176" s="35">
        <v>43770</v>
      </c>
      <c r="AS176" s="35">
        <v>43800</v>
      </c>
      <c r="AT176" s="35">
        <v>43831</v>
      </c>
      <c r="AU176" s="35">
        <v>43862</v>
      </c>
      <c r="AV176" s="35">
        <v>43891</v>
      </c>
      <c r="AW176" s="35">
        <v>43922</v>
      </c>
      <c r="AX176" s="35">
        <v>43952</v>
      </c>
      <c r="AY176" s="35">
        <v>43983</v>
      </c>
      <c r="AZ176" s="35">
        <v>44013</v>
      </c>
      <c r="BA176" s="35">
        <v>44227</v>
      </c>
      <c r="BB176" s="35">
        <v>44228</v>
      </c>
      <c r="BC176" s="35">
        <v>44256</v>
      </c>
      <c r="BD176" s="35">
        <v>44287</v>
      </c>
      <c r="BE176" s="35">
        <v>44317</v>
      </c>
      <c r="BF176" s="35">
        <v>44348</v>
      </c>
      <c r="BG176" s="35">
        <v>44378</v>
      </c>
      <c r="BH176" s="35">
        <v>44409</v>
      </c>
      <c r="BI176" s="35">
        <v>44440</v>
      </c>
      <c r="BJ176" s="35">
        <v>44470</v>
      </c>
      <c r="BK176" s="35">
        <v>44501</v>
      </c>
      <c r="BL176" s="35">
        <v>44531</v>
      </c>
      <c r="BM176" s="35">
        <v>44562</v>
      </c>
      <c r="BN176" s="35">
        <v>44593</v>
      </c>
      <c r="BO176" s="35">
        <v>44621</v>
      </c>
      <c r="BP176" s="35">
        <v>44652</v>
      </c>
      <c r="BQ176" s="35">
        <v>44682</v>
      </c>
      <c r="BR176" s="35">
        <v>44713</v>
      </c>
      <c r="BS176" s="35">
        <v>44743</v>
      </c>
      <c r="BT176" s="35">
        <v>44774</v>
      </c>
      <c r="BU176" s="35">
        <v>44805</v>
      </c>
      <c r="BV176" s="35">
        <v>44835</v>
      </c>
      <c r="BW176" s="35">
        <v>44866</v>
      </c>
      <c r="BX176" s="35">
        <v>44896</v>
      </c>
      <c r="BY176" s="31"/>
      <c r="BZ176" s="31"/>
      <c r="CA176" s="31"/>
      <c r="CB176" s="31"/>
      <c r="CC176" s="31"/>
      <c r="CD176" s="31"/>
      <c r="CE176" s="28"/>
      <c r="CF176" s="28"/>
      <c r="CG176" s="28"/>
      <c r="CH176" s="28"/>
      <c r="CI176" s="28"/>
    </row>
    <row r="177" spans="1:137" x14ac:dyDescent="0.25">
      <c r="R177" s="34"/>
      <c r="S177" s="30"/>
      <c r="T177" s="30"/>
      <c r="U177" s="31" t="s">
        <v>12</v>
      </c>
      <c r="V177" s="53"/>
      <c r="W177" s="53"/>
      <c r="X177" s="53"/>
      <c r="Y177" s="53"/>
      <c r="Z177" s="53"/>
      <c r="AA177" s="53">
        <v>0.36</v>
      </c>
      <c r="AB177" s="53">
        <v>0.35</v>
      </c>
      <c r="AC177" s="53">
        <v>0.31</v>
      </c>
      <c r="AD177" s="53">
        <v>0.34</v>
      </c>
      <c r="AE177" s="53">
        <v>0.31</v>
      </c>
      <c r="AF177" s="53">
        <v>0.33</v>
      </c>
      <c r="AG177" s="36">
        <v>0.30612244897959184</v>
      </c>
      <c r="AH177" s="36">
        <v>0.37455830388692579</v>
      </c>
      <c r="AI177" s="36">
        <v>0.29741379310344829</v>
      </c>
      <c r="AJ177" s="53">
        <v>0.23170731707317074</v>
      </c>
      <c r="AK177" s="36">
        <v>0.32786885245901637</v>
      </c>
      <c r="AL177" s="36">
        <v>0.37264150943396224</v>
      </c>
      <c r="AM177" s="36">
        <v>0.31660231660231658</v>
      </c>
      <c r="AN177" s="36">
        <v>0.36206896551724138</v>
      </c>
      <c r="AO177" s="36">
        <v>0.3359073359073359</v>
      </c>
      <c r="AP177" s="36">
        <v>0.37850467289719625</v>
      </c>
      <c r="AQ177" s="36">
        <v>0.35856573705179284</v>
      </c>
      <c r="AR177" s="36">
        <v>0.3632286995515695</v>
      </c>
      <c r="AS177" s="36">
        <v>0.35922330097087379</v>
      </c>
      <c r="AT177" s="36">
        <v>0.39269406392694062</v>
      </c>
      <c r="AU177" s="36">
        <v>0.30593607305936071</v>
      </c>
      <c r="AV177" s="36">
        <v>0.27218934911242604</v>
      </c>
      <c r="AW177" s="36">
        <v>0.38725490196078433</v>
      </c>
      <c r="AX177" s="36">
        <v>0.28240740740740738</v>
      </c>
      <c r="AY177" s="36">
        <v>0.19844357976653695</v>
      </c>
      <c r="AZ177" s="36">
        <v>0.20814479638009051</v>
      </c>
      <c r="BA177" s="36">
        <v>0.3165137614678899</v>
      </c>
      <c r="BB177" s="36">
        <v>0.28310502283105021</v>
      </c>
      <c r="BC177" s="36">
        <v>0.26666666666666666</v>
      </c>
      <c r="BD177" s="36">
        <v>0.2878787878787879</v>
      </c>
      <c r="BE177" s="36">
        <v>0.31349206349206349</v>
      </c>
      <c r="BF177" s="36">
        <v>0.27192982456140352</v>
      </c>
      <c r="BG177" s="36">
        <v>0.31927710843373491</v>
      </c>
      <c r="BH177" s="36">
        <v>0.35465116279069769</v>
      </c>
      <c r="BI177" s="36">
        <v>0.33606557377049179</v>
      </c>
      <c r="BJ177" s="36">
        <v>0.28999999999999998</v>
      </c>
      <c r="BK177" s="36">
        <v>0.32804232804232802</v>
      </c>
      <c r="BL177" s="36">
        <v>0.29447852760736198</v>
      </c>
      <c r="BM177" s="36">
        <v>0.29032258064516131</v>
      </c>
      <c r="BN177" s="36">
        <v>0.29508196721311475</v>
      </c>
      <c r="BO177" s="36">
        <v>0.26406926406926406</v>
      </c>
      <c r="BP177" s="36">
        <v>0.30143540669856461</v>
      </c>
      <c r="BQ177" s="36">
        <v>0.30541871921182268</v>
      </c>
      <c r="BR177" s="36">
        <v>0.30939226519337015</v>
      </c>
      <c r="BS177" s="36">
        <v>0.38775510204081631</v>
      </c>
      <c r="BT177" s="36">
        <v>0.33536585365853661</v>
      </c>
      <c r="BU177" s="36">
        <v>0.42603550295857989</v>
      </c>
      <c r="BV177" s="36">
        <v>0.35502958579881655</v>
      </c>
      <c r="BW177" s="36">
        <v>0.38787878787878788</v>
      </c>
      <c r="BX177" s="36">
        <v>0.35195530726256985</v>
      </c>
      <c r="BY177" s="31"/>
      <c r="BZ177" s="31"/>
      <c r="CA177" s="31"/>
      <c r="CB177" s="31"/>
      <c r="CC177" s="31"/>
      <c r="CD177" s="31"/>
      <c r="CE177" s="28"/>
      <c r="CF177" s="28"/>
      <c r="CG177" s="28"/>
      <c r="CH177" s="28"/>
      <c r="CI177" s="28"/>
    </row>
    <row r="178" spans="1:137" x14ac:dyDescent="0.25">
      <c r="R178" s="34"/>
      <c r="S178" s="30"/>
      <c r="T178" s="30"/>
      <c r="U178" s="31" t="s">
        <v>9</v>
      </c>
      <c r="V178" s="53"/>
      <c r="W178" s="53"/>
      <c r="X178" s="53"/>
      <c r="Y178" s="53"/>
      <c r="Z178" s="53"/>
      <c r="AA178" s="53">
        <v>0.5</v>
      </c>
      <c r="AB178" s="53">
        <v>0.48</v>
      </c>
      <c r="AC178" s="53">
        <v>0.57999999999999996</v>
      </c>
      <c r="AD178" s="53">
        <v>0.72</v>
      </c>
      <c r="AE178" s="53">
        <v>0.61</v>
      </c>
      <c r="AF178" s="53">
        <v>0.49</v>
      </c>
      <c r="AG178" s="36">
        <v>0.67741935483870963</v>
      </c>
      <c r="AH178" s="36">
        <v>0.57499999999999996</v>
      </c>
      <c r="AI178" s="36">
        <v>0.55000000000000004</v>
      </c>
      <c r="AJ178" s="53">
        <v>0.5</v>
      </c>
      <c r="AK178" s="36">
        <v>0.51219512195121952</v>
      </c>
      <c r="AL178" s="36">
        <v>0.6</v>
      </c>
      <c r="AM178" s="36">
        <v>0.61904761904761907</v>
      </c>
      <c r="AN178" s="36">
        <v>0.5</v>
      </c>
      <c r="AO178" s="36">
        <v>0.5161290322580645</v>
      </c>
      <c r="AP178" s="36">
        <v>0.72727272727272729</v>
      </c>
      <c r="AQ178" s="36">
        <v>0.51851851851851849</v>
      </c>
      <c r="AR178" s="36">
        <v>0.61764705882352944</v>
      </c>
      <c r="AS178" s="36">
        <v>0.51351351351351349</v>
      </c>
      <c r="AT178" s="36">
        <v>0.47727272727272729</v>
      </c>
      <c r="AU178" s="36">
        <v>0.61111111111111116</v>
      </c>
      <c r="AV178" s="36">
        <v>0.55263157894736847</v>
      </c>
      <c r="AW178" s="36">
        <v>0.53333333333333333</v>
      </c>
      <c r="AX178" s="36">
        <v>0.42857142857142855</v>
      </c>
      <c r="AY178" s="36">
        <v>0.40476190476190477</v>
      </c>
      <c r="AZ178" s="36">
        <v>0.59459459459459463</v>
      </c>
      <c r="BA178" s="36">
        <v>0.42499999999999999</v>
      </c>
      <c r="BB178" s="36">
        <v>0.3888888888888889</v>
      </c>
      <c r="BC178" s="36">
        <v>0.51162790697674421</v>
      </c>
      <c r="BD178" s="36">
        <v>0.58536585365853655</v>
      </c>
      <c r="BE178" s="36">
        <v>0.47368421052631576</v>
      </c>
      <c r="BF178" s="36">
        <v>0.5</v>
      </c>
      <c r="BG178" s="36">
        <v>0.52941176470588236</v>
      </c>
      <c r="BH178" s="36">
        <v>0.48648648648648651</v>
      </c>
      <c r="BI178" s="36">
        <v>0.56756756756756754</v>
      </c>
      <c r="BJ178" s="36">
        <v>0.53</v>
      </c>
      <c r="BK178" s="36">
        <v>0.625</v>
      </c>
      <c r="BL178" s="36">
        <v>0.51428571428571423</v>
      </c>
      <c r="BM178" s="36">
        <v>0.45652173913043476</v>
      </c>
      <c r="BN178" s="36">
        <v>0.38235294117647056</v>
      </c>
      <c r="BO178" s="36">
        <v>0.62857142857142856</v>
      </c>
      <c r="BP178" s="36">
        <v>0.52777777777777779</v>
      </c>
      <c r="BQ178" s="36">
        <v>0.52631578947368418</v>
      </c>
      <c r="BR178" s="36">
        <v>0.45714285714285713</v>
      </c>
      <c r="BS178" s="36">
        <v>0.61111111111111116</v>
      </c>
      <c r="BT178" s="36">
        <v>0.55172413793103448</v>
      </c>
      <c r="BU178" s="36">
        <v>0.44444444444444442</v>
      </c>
      <c r="BV178" s="36">
        <v>0.41176470588235292</v>
      </c>
      <c r="BW178" s="36">
        <v>0.57499999999999996</v>
      </c>
      <c r="BX178" s="36">
        <v>0.48484848484848486</v>
      </c>
      <c r="BY178" s="35"/>
      <c r="BZ178" s="31"/>
      <c r="CA178" s="31"/>
      <c r="CB178" s="31"/>
      <c r="CC178" s="31"/>
      <c r="CD178" s="31"/>
      <c r="CE178" s="28"/>
      <c r="CF178" s="28"/>
      <c r="CG178" s="28"/>
      <c r="CH178" s="28"/>
      <c r="CI178" s="28"/>
    </row>
    <row r="179" spans="1:137" x14ac:dyDescent="0.25">
      <c r="R179" s="34"/>
      <c r="S179" s="30"/>
      <c r="T179" s="30"/>
      <c r="U179" s="31" t="s">
        <v>11</v>
      </c>
      <c r="V179" s="53"/>
      <c r="W179" s="53"/>
      <c r="X179" s="53"/>
      <c r="Y179" s="53"/>
      <c r="Z179" s="53"/>
      <c r="AA179" s="53">
        <v>0.59</v>
      </c>
      <c r="AB179" s="53">
        <v>0.64</v>
      </c>
      <c r="AC179" s="53">
        <v>0.66</v>
      </c>
      <c r="AD179" s="53">
        <v>0.76</v>
      </c>
      <c r="AE179" s="53">
        <v>0.7</v>
      </c>
      <c r="AF179" s="53">
        <v>0.59</v>
      </c>
      <c r="AG179" s="36">
        <v>0.62745098039215685</v>
      </c>
      <c r="AH179" s="36">
        <v>0.72580645161290325</v>
      </c>
      <c r="AI179" s="36">
        <v>0.6428571428571429</v>
      </c>
      <c r="AJ179" s="53">
        <v>0.56140350877192979</v>
      </c>
      <c r="AK179" s="36">
        <v>0.55882352941176472</v>
      </c>
      <c r="AL179" s="36">
        <v>0.69090909090909092</v>
      </c>
      <c r="AM179" s="36">
        <v>0.66666666666666663</v>
      </c>
      <c r="AN179" s="36">
        <v>0.74468085106382975</v>
      </c>
      <c r="AO179" s="36">
        <v>0.75</v>
      </c>
      <c r="AP179" s="36">
        <v>0.72499999999999998</v>
      </c>
      <c r="AQ179" s="36">
        <v>0.72093023255813948</v>
      </c>
      <c r="AR179" s="36">
        <v>0.73076923076923073</v>
      </c>
      <c r="AS179" s="36">
        <v>0.8</v>
      </c>
      <c r="AT179" s="36">
        <v>0.8</v>
      </c>
      <c r="AU179" s="36">
        <v>0</v>
      </c>
      <c r="AV179" s="36">
        <v>0.33333333333333331</v>
      </c>
      <c r="AW179" s="36">
        <v>0</v>
      </c>
      <c r="AX179" s="36">
        <v>0</v>
      </c>
      <c r="AY179" s="36">
        <v>0</v>
      </c>
      <c r="AZ179" s="36">
        <v>1</v>
      </c>
      <c r="BA179" s="36"/>
      <c r="BB179" s="36"/>
      <c r="BC179" s="36"/>
      <c r="BD179" s="36"/>
      <c r="BE179" s="36"/>
      <c r="BF179" s="36">
        <v>0</v>
      </c>
      <c r="BG179" s="36">
        <v>0</v>
      </c>
      <c r="BH179" s="36">
        <v>0</v>
      </c>
      <c r="BI179" s="36">
        <v>0</v>
      </c>
      <c r="BJ179" s="36">
        <v>0.27</v>
      </c>
      <c r="BK179" s="36">
        <v>0.5</v>
      </c>
      <c r="BL179" s="36">
        <v>0.25</v>
      </c>
      <c r="BM179" s="36">
        <v>0.32258064516129031</v>
      </c>
      <c r="BN179" s="36">
        <v>0.35</v>
      </c>
      <c r="BO179" s="36">
        <v>0.29411764705882354</v>
      </c>
      <c r="BP179" s="36">
        <v>0.36</v>
      </c>
      <c r="BQ179" s="36">
        <v>0.33333333333333331</v>
      </c>
      <c r="BR179" s="36">
        <v>0.47058823529411764</v>
      </c>
      <c r="BS179" s="36">
        <v>0.5</v>
      </c>
      <c r="BT179" s="36">
        <v>0.30434782608695654</v>
      </c>
      <c r="BU179" s="36">
        <v>0.22222222222222221</v>
      </c>
      <c r="BV179" s="36">
        <v>0.1875</v>
      </c>
      <c r="BW179" s="36">
        <v>0.2857142857142857</v>
      </c>
      <c r="BX179" s="36">
        <v>0.35714285714285715</v>
      </c>
      <c r="BY179" s="36"/>
      <c r="BZ179" s="31"/>
      <c r="CA179" s="31"/>
      <c r="CB179" s="31"/>
      <c r="CC179" s="31"/>
      <c r="CD179" s="31"/>
      <c r="CE179" s="28"/>
      <c r="CF179" s="28"/>
      <c r="CG179" s="28"/>
      <c r="CH179" s="28"/>
      <c r="CI179" s="28"/>
    </row>
    <row r="180" spans="1:137" x14ac:dyDescent="0.25">
      <c r="R180" s="34"/>
      <c r="S180" s="30"/>
      <c r="T180" s="30"/>
      <c r="U180" s="31" t="s">
        <v>10</v>
      </c>
      <c r="V180" s="53"/>
      <c r="W180" s="53"/>
      <c r="X180" s="53"/>
      <c r="Y180" s="53"/>
      <c r="Z180" s="53"/>
      <c r="AA180" s="53">
        <v>0.33</v>
      </c>
      <c r="AB180" s="53">
        <v>0.33</v>
      </c>
      <c r="AC180" s="53">
        <v>0.45</v>
      </c>
      <c r="AD180" s="53">
        <v>0.46</v>
      </c>
      <c r="AE180" s="53">
        <v>0.38</v>
      </c>
      <c r="AF180" s="53">
        <v>0.42</v>
      </c>
      <c r="AG180" s="36">
        <v>0.37037037037037035</v>
      </c>
      <c r="AH180" s="36">
        <v>0.44</v>
      </c>
      <c r="AI180" s="36">
        <v>0.5</v>
      </c>
      <c r="AJ180" s="53">
        <v>0.30769230769230771</v>
      </c>
      <c r="AK180" s="36">
        <v>0.46666666666666667</v>
      </c>
      <c r="AL180" s="36">
        <v>0.61538461538461542</v>
      </c>
      <c r="AM180" s="36">
        <v>0.61111111111111116</v>
      </c>
      <c r="AN180" s="36">
        <v>0.55172413793103448</v>
      </c>
      <c r="AO180" s="36">
        <v>0.55555555555555558</v>
      </c>
      <c r="AP180" s="36">
        <v>0.6071428571428571</v>
      </c>
      <c r="AQ180" s="36">
        <v>0.55555555555555558</v>
      </c>
      <c r="AR180" s="36">
        <v>0.7</v>
      </c>
      <c r="AS180" s="36">
        <v>0.65384615384615385</v>
      </c>
      <c r="AT180" s="36">
        <v>0.5357142857142857</v>
      </c>
      <c r="AU180" s="36">
        <v>0.5714285714285714</v>
      </c>
      <c r="AV180" s="36">
        <v>0.45454545454545453</v>
      </c>
      <c r="AW180" s="36">
        <v>0.55555555555555558</v>
      </c>
      <c r="AX180" s="36">
        <v>0.35714285714285715</v>
      </c>
      <c r="AY180" s="36">
        <v>0.43333333333333335</v>
      </c>
      <c r="AZ180" s="36">
        <v>0.47826086956521741</v>
      </c>
      <c r="BA180" s="36">
        <v>0.46875</v>
      </c>
      <c r="BB180" s="36">
        <v>0.46666666666666667</v>
      </c>
      <c r="BC180" s="36">
        <v>0.30769230769230771</v>
      </c>
      <c r="BD180" s="36">
        <v>0.38461538461538464</v>
      </c>
      <c r="BE180" s="36">
        <v>0.48148148148148145</v>
      </c>
      <c r="BF180" s="36">
        <v>0.47058823529411764</v>
      </c>
      <c r="BG180" s="36">
        <v>0.41935483870967744</v>
      </c>
      <c r="BH180" s="36">
        <v>0.375</v>
      </c>
      <c r="BI180" s="36">
        <v>0.51515151515151514</v>
      </c>
      <c r="BJ180" s="36">
        <v>0.5</v>
      </c>
      <c r="BK180" s="36">
        <v>0.41935483870967744</v>
      </c>
      <c r="BL180" s="36">
        <v>0.46341463414634149</v>
      </c>
      <c r="BM180" s="36">
        <v>0.38461538461538464</v>
      </c>
      <c r="BN180" s="36">
        <v>0.42857142857142855</v>
      </c>
      <c r="BO180" s="36">
        <v>0.41666666666666669</v>
      </c>
      <c r="BP180" s="36">
        <v>0.30303030303030304</v>
      </c>
      <c r="BQ180" s="36">
        <v>0.37037037037037035</v>
      </c>
      <c r="BR180" s="36">
        <v>0.34285714285714286</v>
      </c>
      <c r="BS180" s="36">
        <v>0.40909090909090912</v>
      </c>
      <c r="BT180" s="36">
        <v>0.33333333333333331</v>
      </c>
      <c r="BU180" s="36">
        <v>0.52777777777777779</v>
      </c>
      <c r="BV180" s="36">
        <v>0.52941176470588236</v>
      </c>
      <c r="BW180" s="36">
        <v>0.20833333333333334</v>
      </c>
      <c r="BX180" s="36">
        <v>0.4375</v>
      </c>
      <c r="BY180" s="36"/>
      <c r="BZ180" s="31"/>
      <c r="CA180" s="31"/>
      <c r="CB180" s="31"/>
      <c r="CC180" s="31"/>
      <c r="CD180" s="31"/>
      <c r="CE180" s="28"/>
      <c r="CF180" s="28"/>
      <c r="CG180" s="28"/>
      <c r="CH180" s="28"/>
      <c r="CI180" s="28"/>
    </row>
    <row r="181" spans="1:137" x14ac:dyDescent="0.25">
      <c r="R181" s="34"/>
      <c r="S181" s="30"/>
      <c r="T181" s="30"/>
      <c r="U181" s="31" t="s">
        <v>8</v>
      </c>
      <c r="V181" s="53"/>
      <c r="W181" s="53"/>
      <c r="X181" s="53"/>
      <c r="Y181" s="53"/>
      <c r="Z181" s="53"/>
      <c r="AA181" s="53">
        <v>0.37</v>
      </c>
      <c r="AB181" s="53">
        <v>0.4</v>
      </c>
      <c r="AC181" s="53">
        <v>0.51</v>
      </c>
      <c r="AD181" s="53">
        <v>0.42</v>
      </c>
      <c r="AE181" s="53">
        <v>0.4</v>
      </c>
      <c r="AF181" s="53">
        <v>0.42</v>
      </c>
      <c r="AG181" s="36">
        <v>0.4358974358974359</v>
      </c>
      <c r="AH181" s="36">
        <v>0.35227272727272729</v>
      </c>
      <c r="AI181" s="36">
        <v>0.35714285714285715</v>
      </c>
      <c r="AJ181" s="53">
        <v>0.36</v>
      </c>
      <c r="AK181" s="36">
        <v>0.3595505617977528</v>
      </c>
      <c r="AL181" s="36">
        <v>0.39506172839506171</v>
      </c>
      <c r="AM181" s="36">
        <v>0.47058823529411764</v>
      </c>
      <c r="AN181" s="36">
        <v>0.421875</v>
      </c>
      <c r="AO181" s="36">
        <v>0.421875</v>
      </c>
      <c r="AP181" s="36">
        <v>0.5490196078431373</v>
      </c>
      <c r="AQ181" s="36">
        <v>0.40909090909090912</v>
      </c>
      <c r="AR181" s="36">
        <v>0.31428571428571428</v>
      </c>
      <c r="AS181" s="36">
        <v>0.43902439024390244</v>
      </c>
      <c r="AT181" s="36">
        <v>0.39743589743589741</v>
      </c>
      <c r="AU181" s="36">
        <v>0.32432432432432434</v>
      </c>
      <c r="AV181" s="36">
        <v>0.28169014084507044</v>
      </c>
      <c r="AW181" s="36">
        <v>0.33823529411764708</v>
      </c>
      <c r="AX181" s="36">
        <v>0.23529411764705882</v>
      </c>
      <c r="AY181" s="36">
        <v>0.30645161290322581</v>
      </c>
      <c r="AZ181" s="36">
        <v>0.4</v>
      </c>
      <c r="BA181" s="36">
        <v>0.41538461538461541</v>
      </c>
      <c r="BB181" s="36">
        <v>0.39705882352941174</v>
      </c>
      <c r="BC181" s="36">
        <v>0.46031746031746029</v>
      </c>
      <c r="BD181" s="36">
        <v>0.39130434782608697</v>
      </c>
      <c r="BE181" s="36">
        <v>0.375</v>
      </c>
      <c r="BF181" s="36">
        <v>0.421875</v>
      </c>
      <c r="BG181" s="36">
        <v>0.43478260869565216</v>
      </c>
      <c r="BH181" s="36">
        <v>0.44827586206896552</v>
      </c>
      <c r="BI181" s="36">
        <v>0.39705882352941174</v>
      </c>
      <c r="BJ181" s="36">
        <v>0.4</v>
      </c>
      <c r="BK181" s="36">
        <v>0.4375</v>
      </c>
      <c r="BL181" s="36">
        <v>0.36666666666666664</v>
      </c>
      <c r="BM181" s="36">
        <v>0.4375</v>
      </c>
      <c r="BN181" s="36">
        <v>0.52727272727272723</v>
      </c>
      <c r="BO181" s="36">
        <v>0.39436619718309857</v>
      </c>
      <c r="BP181" s="36">
        <v>0.421875</v>
      </c>
      <c r="BQ181" s="36">
        <v>0.44827586206896552</v>
      </c>
      <c r="BR181" s="36">
        <v>0.39655172413793105</v>
      </c>
      <c r="BS181" s="36">
        <v>0.37777777777777777</v>
      </c>
      <c r="BT181" s="36">
        <v>0.44897959183673469</v>
      </c>
      <c r="BU181" s="36">
        <v>0.48979591836734693</v>
      </c>
      <c r="BV181" s="36">
        <v>0.24193548387096775</v>
      </c>
      <c r="BW181" s="36">
        <v>0.29850746268656714</v>
      </c>
      <c r="BX181" s="36">
        <v>0.19696969696969696</v>
      </c>
      <c r="BY181" s="36"/>
      <c r="BZ181" s="31"/>
      <c r="CA181" s="31"/>
      <c r="CB181" s="31"/>
      <c r="CC181" s="31"/>
      <c r="CD181" s="31"/>
      <c r="CE181" s="28"/>
      <c r="CF181" s="28"/>
      <c r="CG181" s="28"/>
      <c r="CH181" s="28"/>
      <c r="CI181" s="28"/>
    </row>
    <row r="182" spans="1:137" x14ac:dyDescent="0.25">
      <c r="R182" s="34"/>
      <c r="S182" s="30"/>
      <c r="T182" s="30"/>
      <c r="U182" s="31" t="s">
        <v>7</v>
      </c>
      <c r="V182" s="53"/>
      <c r="W182" s="53"/>
      <c r="X182" s="53"/>
      <c r="Y182" s="53"/>
      <c r="Z182" s="53"/>
      <c r="AA182" s="53">
        <v>0.67</v>
      </c>
      <c r="AB182" s="53">
        <v>0.46</v>
      </c>
      <c r="AC182" s="53">
        <v>0.38</v>
      </c>
      <c r="AD182" s="53">
        <v>0.5</v>
      </c>
      <c r="AE182" s="53">
        <v>0.44</v>
      </c>
      <c r="AF182" s="53">
        <v>0.18</v>
      </c>
      <c r="AG182" s="36">
        <v>0.33333333333333331</v>
      </c>
      <c r="AH182" s="36">
        <v>0.17647058823529413</v>
      </c>
      <c r="AI182" s="36">
        <v>0.3125</v>
      </c>
      <c r="AJ182" s="53">
        <v>0.37037037037037035</v>
      </c>
      <c r="AK182" s="36">
        <v>0.36363636363636365</v>
      </c>
      <c r="AL182" s="36">
        <v>0.4</v>
      </c>
      <c r="AM182" s="36">
        <v>0.4375</v>
      </c>
      <c r="AN182" s="36">
        <v>0.2</v>
      </c>
      <c r="AO182" s="36">
        <v>0</v>
      </c>
      <c r="AP182" s="36">
        <v>0</v>
      </c>
      <c r="AQ182" s="36">
        <v>0</v>
      </c>
      <c r="AR182" s="36">
        <v>0</v>
      </c>
      <c r="AS182" s="36">
        <v>0.6</v>
      </c>
      <c r="AT182" s="36">
        <v>0.33333333333333331</v>
      </c>
      <c r="AU182" s="36">
        <v>0.5714285714285714</v>
      </c>
      <c r="AV182" s="36">
        <v>0.4</v>
      </c>
      <c r="AW182" s="36">
        <v>0.33333333333333331</v>
      </c>
      <c r="AX182" s="36">
        <v>0.25</v>
      </c>
      <c r="AY182" s="36">
        <v>1</v>
      </c>
      <c r="AZ182" s="36">
        <v>0.6</v>
      </c>
      <c r="BA182" s="36">
        <v>1</v>
      </c>
      <c r="BB182" s="36"/>
      <c r="BC182" s="36"/>
      <c r="BD182" s="36">
        <v>0</v>
      </c>
      <c r="BE182" s="36">
        <v>0</v>
      </c>
      <c r="BF182" s="36">
        <v>0</v>
      </c>
      <c r="BG182" s="36">
        <v>0</v>
      </c>
      <c r="BH182" s="36">
        <v>0</v>
      </c>
      <c r="BI182" s="36"/>
      <c r="BJ182" s="36">
        <v>0</v>
      </c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1"/>
      <c r="CA182" s="31"/>
      <c r="CB182" s="31"/>
      <c r="CC182" s="31"/>
      <c r="CD182" s="31"/>
      <c r="CE182" s="28"/>
      <c r="CF182" s="28"/>
      <c r="CG182" s="28"/>
      <c r="CH182" s="28"/>
      <c r="CI182" s="28"/>
    </row>
    <row r="183" spans="1:137" x14ac:dyDescent="0.25">
      <c r="R183" s="34"/>
      <c r="S183" s="30"/>
      <c r="T183" s="30"/>
      <c r="U183" s="31" t="s">
        <v>6</v>
      </c>
      <c r="V183" s="53"/>
      <c r="W183" s="53"/>
      <c r="X183" s="53"/>
      <c r="Y183" s="53"/>
      <c r="Z183" s="53"/>
      <c r="AA183" s="53">
        <v>0.2</v>
      </c>
      <c r="AB183" s="53">
        <v>0.36</v>
      </c>
      <c r="AC183" s="53">
        <v>0.4</v>
      </c>
      <c r="AD183" s="53">
        <v>0.25</v>
      </c>
      <c r="AE183" s="53">
        <v>0.19</v>
      </c>
      <c r="AF183" s="53">
        <v>0.38</v>
      </c>
      <c r="AG183" s="36">
        <v>0.26315789473684209</v>
      </c>
      <c r="AH183" s="36">
        <v>0.21875</v>
      </c>
      <c r="AI183" s="36">
        <v>0.2857142857142857</v>
      </c>
      <c r="AJ183" s="53">
        <v>0.22727272727272727</v>
      </c>
      <c r="AK183" s="36">
        <v>0.17647058823529413</v>
      </c>
      <c r="AL183" s="36">
        <v>0.29166666666666669</v>
      </c>
      <c r="AM183" s="36">
        <v>0.41176470588235292</v>
      </c>
      <c r="AN183" s="36">
        <v>0.41666666666666669</v>
      </c>
      <c r="AO183" s="36">
        <v>0.15</v>
      </c>
      <c r="AP183" s="36">
        <v>0.33333333333333331</v>
      </c>
      <c r="AQ183" s="36">
        <v>0.2608695652173913</v>
      </c>
      <c r="AR183" s="36">
        <v>0.2</v>
      </c>
      <c r="AS183" s="36">
        <v>0.27272727272727271</v>
      </c>
      <c r="AT183" s="36">
        <v>0.2608695652173913</v>
      </c>
      <c r="AU183" s="36">
        <v>0.22727272727272727</v>
      </c>
      <c r="AV183" s="36">
        <v>0.14285714285714285</v>
      </c>
      <c r="AW183" s="36">
        <v>0.35</v>
      </c>
      <c r="AX183" s="36">
        <v>0.22222222222222221</v>
      </c>
      <c r="AY183" s="36">
        <v>0.37931034482758619</v>
      </c>
      <c r="AZ183" s="36">
        <v>0.33333333333333331</v>
      </c>
      <c r="BA183" s="36">
        <v>0.33333333333333331</v>
      </c>
      <c r="BB183" s="36">
        <v>0.26923076923076922</v>
      </c>
      <c r="BC183" s="36">
        <v>0.38095238095238093</v>
      </c>
      <c r="BD183" s="36">
        <v>0.35</v>
      </c>
      <c r="BE183" s="36">
        <v>0.19047619047619047</v>
      </c>
      <c r="BF183" s="36">
        <v>0.2857142857142857</v>
      </c>
      <c r="BG183" s="36">
        <v>0.2</v>
      </c>
      <c r="BH183" s="36">
        <v>0.47058823529411764</v>
      </c>
      <c r="BI183" s="36">
        <v>0.4</v>
      </c>
      <c r="BJ183" s="36">
        <v>0.28999999999999998</v>
      </c>
      <c r="BK183" s="36">
        <v>0.27272727272727271</v>
      </c>
      <c r="BL183" s="36">
        <v>0.33333333333333331</v>
      </c>
      <c r="BM183" s="36">
        <v>0.35294117647058826</v>
      </c>
      <c r="BN183" s="36">
        <v>0.31578947368421051</v>
      </c>
      <c r="BO183" s="36">
        <v>0.36842105263157893</v>
      </c>
      <c r="BP183" s="36">
        <v>0.46153846153846156</v>
      </c>
      <c r="BQ183" s="36">
        <v>0.28000000000000003</v>
      </c>
      <c r="BR183" s="36">
        <v>0.30769230769230771</v>
      </c>
      <c r="BS183" s="36">
        <v>0.3125</v>
      </c>
      <c r="BT183" s="36">
        <v>0.43478260869565216</v>
      </c>
      <c r="BU183" s="36">
        <v>0.4</v>
      </c>
      <c r="BV183" s="36">
        <v>0.17647058823529413</v>
      </c>
      <c r="BW183" s="36">
        <v>0.33333333333333331</v>
      </c>
      <c r="BX183" s="36">
        <v>0.21052631578947367</v>
      </c>
      <c r="BY183" s="36"/>
      <c r="BZ183" s="31"/>
      <c r="CA183" s="31"/>
      <c r="CB183" s="31"/>
      <c r="CC183" s="31"/>
      <c r="CD183" s="31"/>
      <c r="CE183" s="28"/>
      <c r="CF183" s="28"/>
      <c r="CG183" s="28"/>
      <c r="CH183" s="28"/>
      <c r="CI183" s="28"/>
    </row>
    <row r="184" spans="1:137" x14ac:dyDescent="0.25">
      <c r="R184" s="34"/>
      <c r="S184" s="30"/>
      <c r="T184" s="30"/>
      <c r="U184" s="31" t="s">
        <v>5</v>
      </c>
      <c r="V184" s="53"/>
      <c r="W184" s="53"/>
      <c r="X184" s="53"/>
      <c r="Y184" s="53"/>
      <c r="Z184" s="53"/>
      <c r="AA184" s="53">
        <v>0.55000000000000004</v>
      </c>
      <c r="AB184" s="53">
        <v>0.5</v>
      </c>
      <c r="AC184" s="53">
        <v>0.53</v>
      </c>
      <c r="AD184" s="53">
        <v>0.47</v>
      </c>
      <c r="AE184" s="53">
        <v>0.49</v>
      </c>
      <c r="AF184" s="53">
        <v>0.53</v>
      </c>
      <c r="AG184" s="36">
        <v>0.52066115702479343</v>
      </c>
      <c r="AH184" s="36">
        <v>0.5</v>
      </c>
      <c r="AI184" s="36">
        <v>0.5446808510638298</v>
      </c>
      <c r="AJ184" s="53">
        <v>0.55555555555555558</v>
      </c>
      <c r="AK184" s="36">
        <v>0.52191235059760954</v>
      </c>
      <c r="AL184" s="36">
        <v>0.54918032786885251</v>
      </c>
      <c r="AM184" s="36">
        <v>0.54867256637168138</v>
      </c>
      <c r="AN184" s="36">
        <v>0.52558139534883719</v>
      </c>
      <c r="AO184" s="36">
        <v>0.52788104089219334</v>
      </c>
      <c r="AP184" s="36">
        <v>0.49603174603174605</v>
      </c>
      <c r="AQ184" s="36">
        <v>0.53020134228187921</v>
      </c>
      <c r="AR184" s="36">
        <v>0.54506437768240346</v>
      </c>
      <c r="AS184" s="36">
        <v>0.49659863945578231</v>
      </c>
      <c r="AT184" s="36">
        <v>0.49538461538461537</v>
      </c>
      <c r="AU184" s="36">
        <v>0.52727272727272723</v>
      </c>
      <c r="AV184" s="36">
        <v>0.47859922178988329</v>
      </c>
      <c r="AW184" s="36">
        <v>0.55111111111111111</v>
      </c>
      <c r="AX184" s="36">
        <v>0.55251141552511418</v>
      </c>
      <c r="AY184" s="36">
        <v>0.51893939393939392</v>
      </c>
      <c r="AZ184" s="36">
        <v>0.57073170731707312</v>
      </c>
      <c r="BA184" s="36">
        <v>0.55434782608695654</v>
      </c>
      <c r="BB184" s="36">
        <v>0.47038327526132406</v>
      </c>
      <c r="BC184" s="36">
        <v>0.5161290322580645</v>
      </c>
      <c r="BD184" s="36">
        <v>0.50505050505050508</v>
      </c>
      <c r="BE184" s="36">
        <v>0.55514705882352944</v>
      </c>
      <c r="BF184" s="36">
        <v>0.54982817869415812</v>
      </c>
      <c r="BG184" s="36">
        <v>0.55434782608695654</v>
      </c>
      <c r="BH184" s="36">
        <v>0.58909090909090911</v>
      </c>
      <c r="BI184" s="36">
        <v>0.60915492957746475</v>
      </c>
      <c r="BJ184" s="36">
        <v>0.61</v>
      </c>
      <c r="BK184" s="36">
        <v>0.57894736842105265</v>
      </c>
      <c r="BL184" s="36">
        <v>0.53448275862068961</v>
      </c>
      <c r="BM184" s="36">
        <v>0.57333333333333336</v>
      </c>
      <c r="BN184" s="36">
        <v>0.57462686567164178</v>
      </c>
      <c r="BO184" s="36">
        <v>0.54870129870129869</v>
      </c>
      <c r="BP184" s="36">
        <v>0.54882154882154888</v>
      </c>
      <c r="BQ184" s="36">
        <v>0.5357142857142857</v>
      </c>
      <c r="BR184" s="36">
        <v>0.52249134948096887</v>
      </c>
      <c r="BS184" s="36">
        <v>0.55601659751037347</v>
      </c>
      <c r="BT184" s="36">
        <v>0.5</v>
      </c>
      <c r="BU184" s="36">
        <v>0.52307692307692311</v>
      </c>
      <c r="BV184" s="36">
        <v>0.55849056603773584</v>
      </c>
      <c r="BW184" s="36">
        <v>0.5195729537366548</v>
      </c>
      <c r="BX184" s="36">
        <v>0.54</v>
      </c>
      <c r="BY184" s="36"/>
      <c r="BZ184" s="31"/>
      <c r="CA184" s="31"/>
      <c r="CB184" s="31"/>
      <c r="CC184" s="31"/>
      <c r="CD184" s="31"/>
      <c r="CE184" s="28"/>
      <c r="CF184" s="28"/>
      <c r="CG184" s="28"/>
      <c r="CH184" s="28"/>
      <c r="CI184" s="28"/>
    </row>
    <row r="185" spans="1:137" x14ac:dyDescent="0.25">
      <c r="R185" s="34"/>
      <c r="S185" s="30"/>
      <c r="T185" s="30"/>
      <c r="U185" s="31" t="s">
        <v>51</v>
      </c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36"/>
      <c r="AH185" s="36"/>
      <c r="AI185" s="36"/>
      <c r="AJ185" s="53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>
        <v>0.45454545454545453</v>
      </c>
      <c r="BJ185" s="36">
        <v>0.45</v>
      </c>
      <c r="BK185" s="36">
        <v>0.375</v>
      </c>
      <c r="BL185" s="36">
        <v>0.35</v>
      </c>
      <c r="BM185" s="36">
        <v>0.59090909090909094</v>
      </c>
      <c r="BN185" s="36">
        <v>0.29411764705882354</v>
      </c>
      <c r="BO185" s="36">
        <v>0.60869565217391308</v>
      </c>
      <c r="BP185" s="36">
        <v>0.47368421052631576</v>
      </c>
      <c r="BQ185" s="36">
        <v>0.52631578947368418</v>
      </c>
      <c r="BR185" s="36">
        <v>0.6428571428571429</v>
      </c>
      <c r="BS185" s="36">
        <v>0.61111111111111116</v>
      </c>
      <c r="BT185" s="36">
        <v>0.13333333333333333</v>
      </c>
      <c r="BU185" s="36">
        <v>0.30769230769230771</v>
      </c>
      <c r="BV185" s="36">
        <v>0.47058823529411764</v>
      </c>
      <c r="BW185" s="36">
        <v>0.46153846153846156</v>
      </c>
      <c r="BX185" s="36">
        <v>0.42857142857142855</v>
      </c>
      <c r="BY185" s="36"/>
      <c r="BZ185" s="31"/>
      <c r="CA185" s="31"/>
      <c r="CB185" s="31"/>
      <c r="CC185" s="31"/>
      <c r="CD185" s="31"/>
      <c r="CE185" s="28"/>
      <c r="CF185" s="28"/>
      <c r="CG185" s="28"/>
      <c r="CH185" s="28"/>
      <c r="CI185" s="28"/>
    </row>
    <row r="186" spans="1:137" x14ac:dyDescent="0.25">
      <c r="R186" s="34"/>
      <c r="S186" s="30"/>
      <c r="T186" s="30"/>
      <c r="U186" s="31" t="s">
        <v>4</v>
      </c>
      <c r="V186" s="53"/>
      <c r="W186" s="53"/>
      <c r="X186" s="53"/>
      <c r="Y186" s="53"/>
      <c r="Z186" s="53"/>
      <c r="AA186" s="53">
        <v>0.38</v>
      </c>
      <c r="AB186" s="53">
        <v>0.39</v>
      </c>
      <c r="AC186" s="53">
        <v>0.34</v>
      </c>
      <c r="AD186" s="53">
        <v>0.23</v>
      </c>
      <c r="AE186" s="53">
        <v>0.37</v>
      </c>
      <c r="AF186" s="53">
        <v>0.36</v>
      </c>
      <c r="AG186" s="36">
        <v>0.2839506172839506</v>
      </c>
      <c r="AH186" s="36">
        <v>0.32941176470588235</v>
      </c>
      <c r="AI186" s="36">
        <v>0.31764705882352939</v>
      </c>
      <c r="AJ186" s="53">
        <v>0.28205128205128205</v>
      </c>
      <c r="AK186" s="36">
        <v>0.30769230769230771</v>
      </c>
      <c r="AL186" s="36">
        <v>0.33333333333333331</v>
      </c>
      <c r="AM186" s="36">
        <v>0.32673267326732675</v>
      </c>
      <c r="AN186" s="36">
        <v>0.29126213592233008</v>
      </c>
      <c r="AO186" s="36">
        <v>0.31168831168831168</v>
      </c>
      <c r="AP186" s="36">
        <v>0.39393939393939392</v>
      </c>
      <c r="AQ186" s="36">
        <v>0.38181818181818183</v>
      </c>
      <c r="AR186" s="36">
        <v>0.34146341463414637</v>
      </c>
      <c r="AS186" s="36">
        <v>0.33333333333333331</v>
      </c>
      <c r="AT186" s="36">
        <v>0.37383177570093457</v>
      </c>
      <c r="AU186" s="36">
        <v>0.37623762376237624</v>
      </c>
      <c r="AV186" s="36">
        <v>0.36666666666666664</v>
      </c>
      <c r="AW186" s="36">
        <v>0.3783783783783784</v>
      </c>
      <c r="AX186" s="36">
        <v>0.36170212765957449</v>
      </c>
      <c r="AY186" s="36">
        <v>0.31428571428571428</v>
      </c>
      <c r="AZ186" s="36">
        <v>0.30337078651685395</v>
      </c>
      <c r="BA186" s="36">
        <v>0.42708333333333331</v>
      </c>
      <c r="BB186" s="36">
        <v>0.34677419354838712</v>
      </c>
      <c r="BC186" s="36">
        <v>0.33576642335766421</v>
      </c>
      <c r="BD186" s="36">
        <v>0.36974789915966388</v>
      </c>
      <c r="BE186" s="36">
        <v>0.41584158415841582</v>
      </c>
      <c r="BF186" s="36">
        <v>0.3984375</v>
      </c>
      <c r="BG186" s="36">
        <v>0.36296296296296299</v>
      </c>
      <c r="BH186" s="36">
        <v>0.32539682539682541</v>
      </c>
      <c r="BI186" s="36">
        <v>0.330188679245283</v>
      </c>
      <c r="BJ186" s="36">
        <v>0.48</v>
      </c>
      <c r="BK186" s="36">
        <v>0.38709677419354838</v>
      </c>
      <c r="BL186" s="36">
        <v>0.40336134453781514</v>
      </c>
      <c r="BM186" s="36">
        <v>0.42222222222222222</v>
      </c>
      <c r="BN186" s="36">
        <v>0.45360824742268041</v>
      </c>
      <c r="BO186" s="36">
        <v>0.41025641025641024</v>
      </c>
      <c r="BP186" s="36">
        <v>0.44554455445544555</v>
      </c>
      <c r="BQ186" s="36">
        <v>0.36585365853658536</v>
      </c>
      <c r="BR186" s="36">
        <v>0.36206896551724138</v>
      </c>
      <c r="BS186" s="36">
        <v>0.32</v>
      </c>
      <c r="BT186" s="36">
        <v>0.33050847457627119</v>
      </c>
      <c r="BU186" s="36">
        <v>0.3707865168539326</v>
      </c>
      <c r="BV186" s="36">
        <v>0.30526315789473685</v>
      </c>
      <c r="BW186" s="36">
        <v>0.39795918367346939</v>
      </c>
      <c r="BX186" s="36">
        <v>0.33913043478260868</v>
      </c>
      <c r="BY186" s="36"/>
      <c r="BZ186" s="31"/>
      <c r="CA186" s="31"/>
      <c r="CB186" s="31"/>
      <c r="CC186" s="31"/>
      <c r="CD186" s="31"/>
      <c r="CE186" s="28"/>
      <c r="CF186" s="28"/>
      <c r="CG186" s="28"/>
      <c r="CH186" s="28"/>
      <c r="CI186" s="28"/>
    </row>
    <row r="187" spans="1:137" x14ac:dyDescent="0.25">
      <c r="R187" s="34"/>
      <c r="S187" s="30"/>
      <c r="T187" s="30"/>
      <c r="U187" s="31" t="s">
        <v>61</v>
      </c>
      <c r="V187" s="53"/>
      <c r="W187" s="53"/>
      <c r="X187" s="53"/>
      <c r="Y187" s="53"/>
      <c r="Z187" s="53"/>
      <c r="AA187" s="53">
        <v>0</v>
      </c>
      <c r="AB187" s="53">
        <v>0</v>
      </c>
      <c r="AC187" s="53">
        <v>0</v>
      </c>
      <c r="AD187" s="53">
        <v>0</v>
      </c>
      <c r="AE187" s="53">
        <v>0</v>
      </c>
      <c r="AF187" s="53">
        <v>0</v>
      </c>
      <c r="AG187" s="36">
        <v>0</v>
      </c>
      <c r="AH187" s="36">
        <v>0.27</v>
      </c>
      <c r="AI187" s="36">
        <v>0.21</v>
      </c>
      <c r="AJ187" s="53">
        <v>0.23604060913705585</v>
      </c>
      <c r="AK187" s="36">
        <v>0.22519083969465647</v>
      </c>
      <c r="AL187" s="36">
        <v>0.24489795918367346</v>
      </c>
      <c r="AM187" s="36">
        <v>0.27515723270440251</v>
      </c>
      <c r="AN187" s="36">
        <v>0.1853997682502897</v>
      </c>
      <c r="AO187" s="36">
        <v>0.18362573099415205</v>
      </c>
      <c r="AP187" s="36">
        <v>0.30779220779220778</v>
      </c>
      <c r="AQ187" s="36">
        <v>0.51017811704834604</v>
      </c>
      <c r="AR187" s="36">
        <v>0.49017038007863695</v>
      </c>
      <c r="AS187" s="36">
        <v>0.50436953807740326</v>
      </c>
      <c r="AT187" s="36"/>
      <c r="AU187" s="36"/>
      <c r="AV187" s="36"/>
      <c r="AW187" s="36"/>
      <c r="AX187" s="36"/>
      <c r="AY187" s="36"/>
      <c r="AZ187" s="36"/>
      <c r="BA187" s="36"/>
      <c r="BB187" s="36">
        <v>0.5</v>
      </c>
      <c r="BC187" s="36">
        <v>0.66666666666666663</v>
      </c>
      <c r="BD187" s="36">
        <v>0.8</v>
      </c>
      <c r="BE187" s="36">
        <v>0.5</v>
      </c>
      <c r="BF187" s="36">
        <v>0.16666666666666666</v>
      </c>
      <c r="BG187" s="36">
        <v>0.14285714285714285</v>
      </c>
      <c r="BH187" s="36">
        <v>0.13333333333333333</v>
      </c>
      <c r="BI187" s="36">
        <v>0.25806451612903225</v>
      </c>
      <c r="BJ187" s="36">
        <v>0.23</v>
      </c>
      <c r="BK187" s="36">
        <v>0.27777777777777779</v>
      </c>
      <c r="BL187" s="36">
        <v>0.14285714285714285</v>
      </c>
      <c r="BM187" s="36">
        <v>0.4</v>
      </c>
      <c r="BN187" s="36">
        <v>0.27272727272727271</v>
      </c>
      <c r="BO187" s="36">
        <v>0.14285714285714285</v>
      </c>
      <c r="BP187" s="36">
        <v>0.33333333333333331</v>
      </c>
      <c r="BQ187" s="36">
        <v>0.66666666666666663</v>
      </c>
      <c r="BR187" s="36">
        <v>0.66666666666666663</v>
      </c>
      <c r="BS187" s="36">
        <v>0.33333333333333331</v>
      </c>
      <c r="BT187" s="36">
        <v>0</v>
      </c>
      <c r="BU187" s="36">
        <v>0.5</v>
      </c>
      <c r="BV187" s="36">
        <v>0</v>
      </c>
      <c r="BW187" s="36">
        <v>0</v>
      </c>
      <c r="BX187" s="36">
        <v>0</v>
      </c>
      <c r="BY187" s="36"/>
      <c r="BZ187" s="31"/>
      <c r="CA187" s="31"/>
      <c r="CB187" s="31"/>
      <c r="CC187" s="31"/>
      <c r="CD187" s="31"/>
      <c r="CE187" s="28"/>
      <c r="CF187" s="28"/>
      <c r="CG187" s="28"/>
      <c r="CH187" s="28"/>
      <c r="CI187" s="28"/>
    </row>
    <row r="188" spans="1:137" s="27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34"/>
      <c r="S188" s="30"/>
      <c r="T188" s="30"/>
      <c r="U188" s="31" t="s">
        <v>38</v>
      </c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36"/>
      <c r="AH188" s="36"/>
      <c r="AI188" s="36"/>
      <c r="AJ188" s="36"/>
      <c r="AK188" s="36"/>
      <c r="AL188" s="36"/>
      <c r="AM188" s="36"/>
      <c r="AN188" s="36">
        <v>0</v>
      </c>
      <c r="AO188" s="36">
        <v>0</v>
      </c>
      <c r="AP188" s="36">
        <v>0</v>
      </c>
      <c r="AQ188" s="36">
        <v>0</v>
      </c>
      <c r="AR188" s="36">
        <v>0</v>
      </c>
      <c r="AS188" s="36">
        <v>0.5</v>
      </c>
      <c r="AT188" s="36">
        <v>0</v>
      </c>
      <c r="AU188" s="36">
        <v>0</v>
      </c>
      <c r="AV188" s="36">
        <v>1</v>
      </c>
      <c r="AW188" s="36">
        <v>1</v>
      </c>
      <c r="AX188" s="36">
        <v>0</v>
      </c>
      <c r="AY188" s="36">
        <v>0</v>
      </c>
      <c r="AZ188" s="36">
        <v>0.25</v>
      </c>
      <c r="BA188" s="36">
        <v>0.25</v>
      </c>
      <c r="BB188" s="36">
        <v>0.5</v>
      </c>
      <c r="BC188" s="36">
        <v>0.25</v>
      </c>
      <c r="BD188" s="36">
        <v>0.33333333333333331</v>
      </c>
      <c r="BE188" s="36">
        <v>0</v>
      </c>
      <c r="BF188" s="36">
        <v>0</v>
      </c>
      <c r="BG188" s="36">
        <v>0</v>
      </c>
      <c r="BH188" s="36">
        <v>0</v>
      </c>
      <c r="BI188" s="36">
        <v>0.5</v>
      </c>
      <c r="BJ188" s="36">
        <v>0.5</v>
      </c>
      <c r="BK188" s="36">
        <v>0.33333333333333331</v>
      </c>
      <c r="BL188" s="36">
        <v>0.5</v>
      </c>
      <c r="BM188" s="36">
        <v>0</v>
      </c>
      <c r="BN188" s="36">
        <v>0</v>
      </c>
      <c r="BO188" s="36">
        <v>0.5</v>
      </c>
      <c r="BP188" s="36">
        <v>0.2</v>
      </c>
      <c r="BQ188" s="36">
        <v>0</v>
      </c>
      <c r="BR188" s="36"/>
      <c r="BS188" s="36"/>
      <c r="BT188" s="36">
        <v>0</v>
      </c>
      <c r="BU188" s="36">
        <v>1</v>
      </c>
      <c r="BV188" s="36">
        <v>0</v>
      </c>
      <c r="BW188" s="36"/>
      <c r="BX188" s="36">
        <v>0</v>
      </c>
      <c r="BY188" s="36"/>
      <c r="BZ188" s="36"/>
      <c r="CA188" s="36"/>
      <c r="CB188" s="36"/>
      <c r="CC188" s="36"/>
      <c r="CD188" s="36"/>
      <c r="CE188" s="29"/>
      <c r="CF188" s="29"/>
      <c r="CG188" s="29"/>
      <c r="CH188" s="29"/>
      <c r="CI188" s="29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</row>
    <row r="189" spans="1:137" x14ac:dyDescent="0.25">
      <c r="R189" s="34"/>
      <c r="S189" s="30"/>
      <c r="T189" s="30"/>
      <c r="U189" s="31" t="s">
        <v>3</v>
      </c>
      <c r="V189" s="53"/>
      <c r="W189" s="53"/>
      <c r="X189" s="53"/>
      <c r="Y189" s="53"/>
      <c r="Z189" s="53"/>
      <c r="AA189" s="53">
        <v>0.48</v>
      </c>
      <c r="AB189" s="53">
        <v>0.45</v>
      </c>
      <c r="AC189" s="53">
        <v>0.62</v>
      </c>
      <c r="AD189" s="53">
        <v>0.57999999999999996</v>
      </c>
      <c r="AE189" s="53">
        <v>0.5</v>
      </c>
      <c r="AF189" s="53">
        <v>0.5</v>
      </c>
      <c r="AG189" s="36">
        <v>0.52</v>
      </c>
      <c r="AH189" s="36">
        <v>0.45454545454545453</v>
      </c>
      <c r="AI189" s="36">
        <v>0.52380952380952384</v>
      </c>
      <c r="AJ189" s="53">
        <v>0.4</v>
      </c>
      <c r="AK189" s="36">
        <v>0.54166666666666663</v>
      </c>
      <c r="AL189" s="36">
        <v>0.6</v>
      </c>
      <c r="AM189" s="36">
        <v>0.47826086956521741</v>
      </c>
      <c r="AN189" s="36">
        <v>0.42857142857142855</v>
      </c>
      <c r="AO189" s="36">
        <v>0.66666666666666663</v>
      </c>
      <c r="AP189" s="36">
        <v>0.53333333333333333</v>
      </c>
      <c r="AQ189" s="36">
        <v>0.39130434782608697</v>
      </c>
      <c r="AR189" s="36">
        <v>0.4</v>
      </c>
      <c r="AS189" s="36">
        <v>0.625</v>
      </c>
      <c r="AT189" s="36">
        <v>0.61111111111111116</v>
      </c>
      <c r="AU189" s="36">
        <v>0.35294117647058826</v>
      </c>
      <c r="AV189" s="36">
        <v>0.6428571428571429</v>
      </c>
      <c r="AW189" s="36">
        <v>0.53846153846153844</v>
      </c>
      <c r="AX189" s="36">
        <v>0.6428571428571429</v>
      </c>
      <c r="AY189" s="36">
        <v>0.58823529411764708</v>
      </c>
      <c r="AZ189" s="36">
        <v>0.58333333333333337</v>
      </c>
      <c r="BA189" s="36">
        <v>0.36842105263157893</v>
      </c>
      <c r="BB189" s="36">
        <v>0.52631578947368418</v>
      </c>
      <c r="BC189" s="36">
        <v>0.5</v>
      </c>
      <c r="BD189" s="36">
        <v>0.61904761904761907</v>
      </c>
      <c r="BE189" s="36">
        <v>0.41379310344827586</v>
      </c>
      <c r="BF189" s="36">
        <v>0.40909090909090912</v>
      </c>
      <c r="BG189" s="36">
        <v>0.5714285714285714</v>
      </c>
      <c r="BH189" s="36">
        <v>0.73333333333333328</v>
      </c>
      <c r="BI189" s="36">
        <v>0.55000000000000004</v>
      </c>
      <c r="BJ189" s="36">
        <v>0.5</v>
      </c>
      <c r="BK189" s="36">
        <v>0.5714285714285714</v>
      </c>
      <c r="BL189" s="36">
        <v>0.47826086956521741</v>
      </c>
      <c r="BM189" s="36">
        <v>0.5</v>
      </c>
      <c r="BN189" s="36">
        <v>0.63157894736842102</v>
      </c>
      <c r="BO189" s="36">
        <v>0.33333333333333331</v>
      </c>
      <c r="BP189" s="36">
        <v>0.27777777777777779</v>
      </c>
      <c r="BQ189" s="36">
        <v>0.54166666666666663</v>
      </c>
      <c r="BR189" s="36">
        <v>0.53846153846153844</v>
      </c>
      <c r="BS189" s="36">
        <v>0.55555555555555558</v>
      </c>
      <c r="BT189" s="36">
        <v>0.54545454545454541</v>
      </c>
      <c r="BU189" s="36">
        <v>0.52380952380952384</v>
      </c>
      <c r="BV189" s="36">
        <v>0.5</v>
      </c>
      <c r="BW189" s="36">
        <v>0.52173913043478259</v>
      </c>
      <c r="BX189" s="36">
        <v>0.55555555555555558</v>
      </c>
      <c r="BY189" s="36"/>
      <c r="BZ189" s="31"/>
      <c r="CA189" s="31"/>
      <c r="CB189" s="31"/>
      <c r="CC189" s="31"/>
      <c r="CD189" s="31"/>
      <c r="CE189" s="28"/>
      <c r="CF189" s="28"/>
      <c r="CG189" s="28"/>
      <c r="CH189" s="28"/>
      <c r="CI189" s="28"/>
    </row>
    <row r="190" spans="1:137" x14ac:dyDescent="0.25">
      <c r="R190" s="34"/>
      <c r="S190" s="30"/>
      <c r="T190" s="30"/>
      <c r="U190" s="31" t="s">
        <v>2</v>
      </c>
      <c r="V190" s="53"/>
      <c r="W190" s="53"/>
      <c r="X190" s="53"/>
      <c r="Y190" s="53"/>
      <c r="Z190" s="53"/>
      <c r="AA190" s="53">
        <v>0.31</v>
      </c>
      <c r="AB190" s="53">
        <v>0.48</v>
      </c>
      <c r="AC190" s="53">
        <v>0.33</v>
      </c>
      <c r="AD190" s="53">
        <v>0.44</v>
      </c>
      <c r="AE190" s="53">
        <v>0.36</v>
      </c>
      <c r="AF190" s="53">
        <v>0.41</v>
      </c>
      <c r="AG190" s="36">
        <v>0.44117647058823528</v>
      </c>
      <c r="AH190" s="36">
        <v>0.39215686274509803</v>
      </c>
      <c r="AI190" s="36">
        <v>0.34615384615384615</v>
      </c>
      <c r="AJ190" s="53">
        <v>0.31481481481481483</v>
      </c>
      <c r="AK190" s="36">
        <v>0.32692307692307693</v>
      </c>
      <c r="AL190" s="36">
        <v>0.39215686274509803</v>
      </c>
      <c r="AM190" s="36">
        <v>0.47727272727272729</v>
      </c>
      <c r="AN190" s="36">
        <v>0.41304347826086957</v>
      </c>
      <c r="AO190" s="36">
        <v>0.45454545454545453</v>
      </c>
      <c r="AP190" s="36">
        <v>0.48979591836734693</v>
      </c>
      <c r="AQ190" s="36">
        <v>0.34</v>
      </c>
      <c r="AR190" s="36">
        <v>0.45238095238095238</v>
      </c>
      <c r="AS190" s="36">
        <v>0.39130434782608697</v>
      </c>
      <c r="AT190" s="36">
        <v>0.36363636363636365</v>
      </c>
      <c r="AU190" s="36">
        <v>0.44444444444444442</v>
      </c>
      <c r="AV190" s="36">
        <v>0.54545454545454541</v>
      </c>
      <c r="AW190" s="36">
        <v>0.41025641025641024</v>
      </c>
      <c r="AX190" s="36">
        <v>0.51111111111111107</v>
      </c>
      <c r="AY190" s="36">
        <v>0.41025641025641024</v>
      </c>
      <c r="AZ190" s="36">
        <v>0.49056603773584906</v>
      </c>
      <c r="BA190" s="36">
        <v>0.44230769230769229</v>
      </c>
      <c r="BB190" s="36">
        <v>0.40350877192982454</v>
      </c>
      <c r="BC190" s="36">
        <v>0.35555555555555557</v>
      </c>
      <c r="BD190" s="36">
        <v>0.44444444444444442</v>
      </c>
      <c r="BE190" s="36">
        <v>0.42222222222222222</v>
      </c>
      <c r="BF190" s="36">
        <v>0.41860465116279072</v>
      </c>
      <c r="BG190" s="36">
        <v>0.5</v>
      </c>
      <c r="BH190" s="36">
        <v>0.60606060606060608</v>
      </c>
      <c r="BI190" s="36">
        <v>0.5</v>
      </c>
      <c r="BJ190" s="36">
        <v>0.54</v>
      </c>
      <c r="BK190" s="36">
        <v>0.54545454545454541</v>
      </c>
      <c r="BL190" s="36">
        <v>0.33333333333333331</v>
      </c>
      <c r="BM190" s="36">
        <v>0.46666666666666667</v>
      </c>
      <c r="BN190" s="36">
        <v>0.42857142857142855</v>
      </c>
      <c r="BO190" s="36">
        <v>0.34375</v>
      </c>
      <c r="BP190" s="36">
        <v>0.21428571428571427</v>
      </c>
      <c r="BQ190" s="36">
        <v>0.41379310344827586</v>
      </c>
      <c r="BR190" s="36">
        <v>0.47368421052631576</v>
      </c>
      <c r="BS190" s="36">
        <v>0.23333333333333334</v>
      </c>
      <c r="BT190" s="36">
        <v>0.4</v>
      </c>
      <c r="BU190" s="36">
        <v>0.36363636363636365</v>
      </c>
      <c r="BV190" s="36">
        <v>0.3611111111111111</v>
      </c>
      <c r="BW190" s="36">
        <v>0.36363636363636365</v>
      </c>
      <c r="BX190" s="36">
        <v>0.48275862068965519</v>
      </c>
      <c r="BY190" s="36"/>
      <c r="BZ190" s="31"/>
      <c r="CA190" s="31"/>
      <c r="CB190" s="31"/>
      <c r="CC190" s="31"/>
      <c r="CD190" s="31"/>
      <c r="CE190" s="28"/>
      <c r="CF190" s="28"/>
      <c r="CG190" s="28"/>
      <c r="CH190" s="28"/>
      <c r="CI190" s="28"/>
    </row>
    <row r="191" spans="1:137" x14ac:dyDescent="0.25">
      <c r="R191" s="34"/>
      <c r="S191" s="30"/>
      <c r="T191" s="30"/>
      <c r="U191" s="31" t="s">
        <v>0</v>
      </c>
      <c r="V191" s="53"/>
      <c r="W191" s="53"/>
      <c r="X191" s="53"/>
      <c r="Y191" s="53"/>
      <c r="Z191" s="53"/>
      <c r="AA191" s="53">
        <v>0.46</v>
      </c>
      <c r="AB191" s="53">
        <v>0.48</v>
      </c>
      <c r="AC191" s="53">
        <v>0.46</v>
      </c>
      <c r="AD191" s="53">
        <v>0.38</v>
      </c>
      <c r="AE191" s="53">
        <v>0.44</v>
      </c>
      <c r="AF191" s="53">
        <v>0.44</v>
      </c>
      <c r="AG191" s="36">
        <v>0.45588235294117646</v>
      </c>
      <c r="AH191" s="53">
        <v>0.52</v>
      </c>
      <c r="AI191" s="53">
        <v>0.53</v>
      </c>
      <c r="AJ191" s="53">
        <v>0.38666666666666666</v>
      </c>
      <c r="AK191" s="36">
        <v>0.43181818181818182</v>
      </c>
      <c r="AL191" s="36">
        <v>0.51249999999999996</v>
      </c>
      <c r="AM191" s="36">
        <v>0.45945945945945948</v>
      </c>
      <c r="AN191" s="36">
        <v>0.39436619718309857</v>
      </c>
      <c r="AO191" s="36">
        <v>0.45614035087719296</v>
      </c>
      <c r="AP191" s="36">
        <v>0.56060606060606055</v>
      </c>
      <c r="AQ191" s="36">
        <v>0.43421052631578949</v>
      </c>
      <c r="AR191" s="36">
        <v>0.45454545454545453</v>
      </c>
      <c r="AS191" s="36">
        <v>0.44444444444444442</v>
      </c>
      <c r="AT191" s="36">
        <v>0.41489361702127658</v>
      </c>
      <c r="AU191" s="36">
        <v>0.43434343434343436</v>
      </c>
      <c r="AV191" s="36">
        <v>0.41121495327102803</v>
      </c>
      <c r="AW191" s="36">
        <v>0.42222222222222222</v>
      </c>
      <c r="AX191" s="36">
        <v>0.43877551020408162</v>
      </c>
      <c r="AY191" s="36">
        <v>0.45555555555555555</v>
      </c>
      <c r="AZ191" s="36">
        <v>0.34408602150537637</v>
      </c>
      <c r="BA191" s="36">
        <v>0.40659340659340659</v>
      </c>
      <c r="BB191" s="36">
        <v>0.40860215053763443</v>
      </c>
      <c r="BC191" s="36">
        <v>0.38775510204081631</v>
      </c>
      <c r="BD191" s="36">
        <v>0.42</v>
      </c>
      <c r="BE191" s="36">
        <v>0.47572815533980584</v>
      </c>
      <c r="BF191" s="36">
        <v>0.41803278688524592</v>
      </c>
      <c r="BG191" s="36">
        <v>0.38613861386138615</v>
      </c>
      <c r="BH191" s="36">
        <v>0.421875</v>
      </c>
      <c r="BI191" s="36">
        <v>0.45270270270270269</v>
      </c>
      <c r="BJ191" s="36">
        <v>0.47</v>
      </c>
      <c r="BK191" s="36">
        <v>0.48148148148148145</v>
      </c>
      <c r="BL191" s="36">
        <v>0.49074074074074076</v>
      </c>
      <c r="BM191" s="36">
        <v>0.50393700787401574</v>
      </c>
      <c r="BN191" s="36">
        <v>0.52777777777777779</v>
      </c>
      <c r="BO191" s="36">
        <v>0.45967741935483869</v>
      </c>
      <c r="BP191" s="36">
        <v>0.504</v>
      </c>
      <c r="BQ191" s="36">
        <v>0.41</v>
      </c>
      <c r="BR191" s="36">
        <v>0.40952380952380951</v>
      </c>
      <c r="BS191" s="36">
        <v>0.50847457627118642</v>
      </c>
      <c r="BT191" s="36">
        <v>0.46956521739130436</v>
      </c>
      <c r="BU191" s="36">
        <v>0.48837209302325579</v>
      </c>
      <c r="BV191" s="36">
        <v>0.5043478260869565</v>
      </c>
      <c r="BW191" s="36">
        <v>0.4765625</v>
      </c>
      <c r="BX191" s="36">
        <v>0.54411764705882348</v>
      </c>
      <c r="BY191" s="36"/>
      <c r="BZ191" s="31"/>
      <c r="CA191" s="31"/>
      <c r="CB191" s="31"/>
      <c r="CC191" s="31"/>
      <c r="CD191" s="31"/>
      <c r="CE191" s="28"/>
      <c r="CF191" s="28"/>
      <c r="CG191" s="28"/>
      <c r="CH191" s="28"/>
      <c r="CI191" s="28"/>
    </row>
    <row r="192" spans="1:137" x14ac:dyDescent="0.25">
      <c r="R192" s="34"/>
      <c r="S192" s="30"/>
      <c r="T192" s="30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1"/>
      <c r="BZ192" s="31"/>
      <c r="CA192" s="31"/>
      <c r="CB192" s="31"/>
      <c r="CC192" s="31"/>
      <c r="CD192" s="31"/>
      <c r="CE192" s="28"/>
      <c r="CF192" s="28"/>
      <c r="CG192" s="28"/>
      <c r="CH192" s="28"/>
      <c r="CI192" s="28"/>
    </row>
    <row r="193" spans="18:87" x14ac:dyDescent="0.25">
      <c r="R193" s="34"/>
      <c r="S193" s="30"/>
      <c r="T193" s="30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6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6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28"/>
      <c r="CF193" s="28"/>
      <c r="CG193" s="28"/>
      <c r="CH193" s="28"/>
      <c r="CI193" s="28"/>
    </row>
    <row r="194" spans="18:87" x14ac:dyDescent="0.25">
      <c r="R194" s="34"/>
      <c r="S194" s="30"/>
      <c r="T194" s="30"/>
      <c r="U194" s="31" t="s">
        <v>13</v>
      </c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6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6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  <c r="CC194" s="31"/>
      <c r="CD194" s="31"/>
      <c r="CE194" s="28"/>
      <c r="CF194" s="28"/>
      <c r="CG194" s="28"/>
      <c r="CH194" s="28"/>
      <c r="CI194" s="28"/>
    </row>
    <row r="195" spans="18:87" x14ac:dyDescent="0.25">
      <c r="R195" s="34"/>
      <c r="S195" s="30"/>
      <c r="T195" s="30"/>
      <c r="U195" s="31"/>
      <c r="V195" s="35">
        <v>43101</v>
      </c>
      <c r="W195" s="35">
        <v>43132</v>
      </c>
      <c r="X195" s="35">
        <v>43160</v>
      </c>
      <c r="Y195" s="35">
        <v>43191</v>
      </c>
      <c r="Z195" s="35">
        <v>43221</v>
      </c>
      <c r="AA195" s="35">
        <v>43252</v>
      </c>
      <c r="AB195" s="35">
        <v>43282</v>
      </c>
      <c r="AC195" s="35">
        <v>43313</v>
      </c>
      <c r="AD195" s="35">
        <v>43344</v>
      </c>
      <c r="AE195" s="35">
        <v>43374</v>
      </c>
      <c r="AF195" s="35">
        <v>43405</v>
      </c>
      <c r="AG195" s="35">
        <v>43435</v>
      </c>
      <c r="AH195" s="35">
        <v>43466</v>
      </c>
      <c r="AI195" s="35">
        <v>43497</v>
      </c>
      <c r="AJ195" s="35">
        <v>43525</v>
      </c>
      <c r="AK195" s="35">
        <v>43556</v>
      </c>
      <c r="AL195" s="35">
        <v>43586</v>
      </c>
      <c r="AM195" s="35">
        <v>43617</v>
      </c>
      <c r="AN195" s="35">
        <v>43647</v>
      </c>
      <c r="AO195" s="35">
        <v>43678</v>
      </c>
      <c r="AP195" s="35">
        <v>43709</v>
      </c>
      <c r="AQ195" s="35">
        <v>43739</v>
      </c>
      <c r="AR195" s="35">
        <v>43770</v>
      </c>
      <c r="AS195" s="35">
        <v>43800</v>
      </c>
      <c r="AT195" s="35">
        <v>43831</v>
      </c>
      <c r="AU195" s="35">
        <v>43862</v>
      </c>
      <c r="AV195" s="35">
        <v>43891</v>
      </c>
      <c r="AW195" s="35">
        <v>43922</v>
      </c>
      <c r="AX195" s="35">
        <v>43952</v>
      </c>
      <c r="AY195" s="35">
        <v>43983</v>
      </c>
      <c r="AZ195" s="35">
        <v>44013</v>
      </c>
      <c r="BA195" s="35">
        <v>44227</v>
      </c>
      <c r="BB195" s="35">
        <v>44228</v>
      </c>
      <c r="BC195" s="35">
        <v>44256</v>
      </c>
      <c r="BD195" s="35">
        <v>44287</v>
      </c>
      <c r="BE195" s="35">
        <v>44317</v>
      </c>
      <c r="BF195" s="35">
        <v>44348</v>
      </c>
      <c r="BG195" s="35">
        <v>44378</v>
      </c>
      <c r="BH195" s="35">
        <v>44409</v>
      </c>
      <c r="BI195" s="35">
        <v>44440</v>
      </c>
      <c r="BJ195" s="35">
        <v>44470</v>
      </c>
      <c r="BK195" s="35">
        <v>44501</v>
      </c>
      <c r="BL195" s="35">
        <v>44531</v>
      </c>
      <c r="BM195" s="35">
        <v>44562</v>
      </c>
      <c r="BN195" s="35">
        <v>44593</v>
      </c>
      <c r="BO195" s="35">
        <v>44621</v>
      </c>
      <c r="BP195" s="35">
        <v>44652</v>
      </c>
      <c r="BQ195" s="35">
        <v>44682</v>
      </c>
      <c r="BR195" s="35">
        <v>44713</v>
      </c>
      <c r="BS195" s="35">
        <v>44743</v>
      </c>
      <c r="BT195" s="35">
        <v>44774</v>
      </c>
      <c r="BU195" s="35">
        <v>44805</v>
      </c>
      <c r="BV195" s="35">
        <v>44835</v>
      </c>
      <c r="BW195" s="35">
        <v>44866</v>
      </c>
      <c r="BX195" s="35">
        <v>44896</v>
      </c>
      <c r="BY195" s="31"/>
      <c r="BZ195" s="31"/>
      <c r="CA195" s="31"/>
      <c r="CB195" s="31"/>
      <c r="CC195" s="31"/>
      <c r="CD195" s="31"/>
      <c r="CE195" s="28"/>
      <c r="CF195" s="28"/>
      <c r="CG195" s="28"/>
      <c r="CH195" s="28"/>
      <c r="CI195" s="28"/>
    </row>
    <row r="196" spans="18:87" x14ac:dyDescent="0.25">
      <c r="R196" s="34"/>
      <c r="S196" s="30"/>
      <c r="T196" s="30"/>
      <c r="U196" s="31" t="s">
        <v>12</v>
      </c>
      <c r="V196" s="53"/>
      <c r="W196" s="53"/>
      <c r="X196" s="53"/>
      <c r="Y196" s="53"/>
      <c r="Z196" s="53"/>
      <c r="AA196" s="53">
        <v>0.64</v>
      </c>
      <c r="AB196" s="53">
        <v>0.69</v>
      </c>
      <c r="AC196" s="53">
        <v>0.59</v>
      </c>
      <c r="AD196" s="53">
        <v>0.5</v>
      </c>
      <c r="AE196" s="53">
        <v>0.52</v>
      </c>
      <c r="AF196" s="53">
        <v>0.52</v>
      </c>
      <c r="AG196" s="36">
        <v>0.5</v>
      </c>
      <c r="AH196" s="36">
        <v>0.5357142857142857</v>
      </c>
      <c r="AI196" s="36">
        <v>0.61290322580645162</v>
      </c>
      <c r="AJ196" s="53">
        <v>0.4375</v>
      </c>
      <c r="AK196" s="36">
        <v>0.6</v>
      </c>
      <c r="AL196" s="36">
        <v>0.55555555555555558</v>
      </c>
      <c r="AM196" s="36">
        <v>0.53846153846153844</v>
      </c>
      <c r="AN196" s="36">
        <v>0.38636363636363635</v>
      </c>
      <c r="AO196" s="36">
        <v>0.5357142857142857</v>
      </c>
      <c r="AP196" s="36">
        <v>0.40909090909090912</v>
      </c>
      <c r="AQ196" s="36">
        <v>0.46666666666666667</v>
      </c>
      <c r="AR196" s="36">
        <v>0.4</v>
      </c>
      <c r="AS196" s="36">
        <v>0.42307692307692307</v>
      </c>
      <c r="AT196" s="36">
        <v>0.4</v>
      </c>
      <c r="AU196" s="36">
        <v>0.81818181818181823</v>
      </c>
      <c r="AV196" s="36">
        <v>0.5</v>
      </c>
      <c r="AW196" s="36">
        <v>0.66666666666666663</v>
      </c>
      <c r="AX196" s="36">
        <v>0.4375</v>
      </c>
      <c r="AY196" s="36">
        <v>0.21739130434782608</v>
      </c>
      <c r="AZ196" s="36">
        <v>0.34482758620689657</v>
      </c>
      <c r="BA196" s="36">
        <v>0.5</v>
      </c>
      <c r="BB196" s="36">
        <v>0.53846153846153844</v>
      </c>
      <c r="BC196" s="36">
        <v>0.47058823529411764</v>
      </c>
      <c r="BD196" s="36">
        <v>0.57894736842105265</v>
      </c>
      <c r="BE196" s="36">
        <v>0.44</v>
      </c>
      <c r="BF196" s="36">
        <v>0.47058823529411764</v>
      </c>
      <c r="BG196" s="36">
        <v>0.1111111111111111</v>
      </c>
      <c r="BH196" s="36">
        <v>0.33333333333333331</v>
      </c>
      <c r="BI196" s="36">
        <v>0.25</v>
      </c>
      <c r="BJ196" s="36">
        <v>0.23</v>
      </c>
      <c r="BK196" s="36">
        <v>0.3</v>
      </c>
      <c r="BL196" s="36">
        <v>7.1428571428571425E-2</v>
      </c>
      <c r="BM196" s="36">
        <v>0.25</v>
      </c>
      <c r="BN196" s="36">
        <v>0.5</v>
      </c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1"/>
      <c r="BZ196" s="31"/>
      <c r="CA196" s="31"/>
      <c r="CB196" s="31"/>
      <c r="CC196" s="31"/>
      <c r="CD196" s="31"/>
      <c r="CE196" s="28"/>
      <c r="CF196" s="28"/>
      <c r="CG196" s="28"/>
      <c r="CH196" s="28"/>
      <c r="CI196" s="28"/>
    </row>
    <row r="197" spans="18:87" x14ac:dyDescent="0.25">
      <c r="R197" s="34"/>
      <c r="S197" s="30"/>
      <c r="T197" s="30"/>
      <c r="U197" s="31" t="s">
        <v>9</v>
      </c>
      <c r="V197" s="53"/>
      <c r="W197" s="53"/>
      <c r="X197" s="53"/>
      <c r="Y197" s="53"/>
      <c r="Z197" s="53"/>
      <c r="AA197" s="53">
        <v>0.17</v>
      </c>
      <c r="AB197" s="53">
        <v>0.33</v>
      </c>
      <c r="AC197" s="53">
        <v>0.35</v>
      </c>
      <c r="AD197" s="53">
        <v>0.37</v>
      </c>
      <c r="AE197" s="53">
        <v>0.3</v>
      </c>
      <c r="AF197" s="53">
        <v>0.21</v>
      </c>
      <c r="AG197" s="36">
        <v>0.5</v>
      </c>
      <c r="AH197" s="36">
        <v>0.13333333333333333</v>
      </c>
      <c r="AI197" s="36">
        <v>0.25</v>
      </c>
      <c r="AJ197" s="53">
        <v>0.625</v>
      </c>
      <c r="AK197" s="36">
        <v>0.2857142857142857</v>
      </c>
      <c r="AL197" s="36">
        <v>0.54545454545454541</v>
      </c>
      <c r="AM197" s="36">
        <v>0</v>
      </c>
      <c r="AN197" s="36">
        <v>0.3</v>
      </c>
      <c r="AO197" s="36">
        <v>0.54545454545454541</v>
      </c>
      <c r="AP197" s="36">
        <v>0.2857142857142857</v>
      </c>
      <c r="AQ197" s="36">
        <v>0.25</v>
      </c>
      <c r="AR197" s="36">
        <v>0.33333333333333331</v>
      </c>
      <c r="AS197" s="36">
        <v>0</v>
      </c>
      <c r="AT197" s="36">
        <v>0.3</v>
      </c>
      <c r="AU197" s="36">
        <v>0.41666666666666669</v>
      </c>
      <c r="AV197" s="36">
        <v>0.26666666666666666</v>
      </c>
      <c r="AW197" s="36">
        <v>0.5714285714285714</v>
      </c>
      <c r="AX197" s="36">
        <v>0.47368421052631576</v>
      </c>
      <c r="AY197" s="36">
        <v>0.375</v>
      </c>
      <c r="AZ197" s="36">
        <v>0.5625</v>
      </c>
      <c r="BA197" s="36">
        <v>0.66666666666666663</v>
      </c>
      <c r="BB197" s="36">
        <v>0.33333333333333331</v>
      </c>
      <c r="BC197" s="36">
        <v>0.3125</v>
      </c>
      <c r="BD197" s="36">
        <v>0.47058823529411764</v>
      </c>
      <c r="BE197" s="36">
        <v>0.77777777777777779</v>
      </c>
      <c r="BF197" s="36">
        <v>0.5161290322580645</v>
      </c>
      <c r="BG197" s="36">
        <v>0.35294117647058826</v>
      </c>
      <c r="BH197" s="36">
        <v>0.66666666666666663</v>
      </c>
      <c r="BI197" s="36">
        <v>0.54166666666666663</v>
      </c>
      <c r="BJ197" s="36">
        <v>0.5</v>
      </c>
      <c r="BK197" s="36">
        <v>0.21739130434782608</v>
      </c>
      <c r="BL197" s="36">
        <v>0.22727272727272727</v>
      </c>
      <c r="BM197" s="36">
        <v>0.39130434782608697</v>
      </c>
      <c r="BN197" s="36">
        <v>0.625</v>
      </c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1"/>
      <c r="BZ197" s="31"/>
      <c r="CA197" s="31"/>
      <c r="CB197" s="31"/>
      <c r="CC197" s="31"/>
      <c r="CD197" s="31"/>
      <c r="CE197" s="28"/>
      <c r="CF197" s="28"/>
      <c r="CG197" s="28"/>
      <c r="CH197" s="28"/>
      <c r="CI197" s="28"/>
    </row>
    <row r="198" spans="18:87" x14ac:dyDescent="0.25">
      <c r="R198" s="34"/>
      <c r="S198" s="30"/>
      <c r="T198" s="30"/>
      <c r="U198" s="31" t="s">
        <v>11</v>
      </c>
      <c r="V198" s="53"/>
      <c r="W198" s="53"/>
      <c r="X198" s="53"/>
      <c r="Y198" s="53"/>
      <c r="Z198" s="53"/>
      <c r="AA198" s="53">
        <v>0.5</v>
      </c>
      <c r="AB198" s="53">
        <v>0.67</v>
      </c>
      <c r="AC198" s="53">
        <v>0.45</v>
      </c>
      <c r="AD198" s="53">
        <v>0.53</v>
      </c>
      <c r="AE198" s="53">
        <v>0.5</v>
      </c>
      <c r="AF198" s="53">
        <v>0.5</v>
      </c>
      <c r="AG198" s="36">
        <v>0.53846153846153844</v>
      </c>
      <c r="AH198" s="36">
        <v>0.35714285714285715</v>
      </c>
      <c r="AI198" s="36">
        <v>0.3125</v>
      </c>
      <c r="AJ198" s="53">
        <v>0.5</v>
      </c>
      <c r="AK198" s="36">
        <v>0.5</v>
      </c>
      <c r="AL198" s="36">
        <v>0.53846153846153844</v>
      </c>
      <c r="AM198" s="36">
        <v>0.58333333333333337</v>
      </c>
      <c r="AN198" s="36">
        <v>0.3</v>
      </c>
      <c r="AO198" s="36">
        <v>0.55555555555555558</v>
      </c>
      <c r="AP198" s="36">
        <v>0.2857142857142857</v>
      </c>
      <c r="AQ198" s="36">
        <v>0.41666666666666669</v>
      </c>
      <c r="AR198" s="36">
        <v>0.54545454545454541</v>
      </c>
      <c r="AS198" s="36">
        <v>0.5</v>
      </c>
      <c r="AT198" s="36"/>
      <c r="AU198" s="36">
        <v>1</v>
      </c>
      <c r="AV198" s="36">
        <v>0</v>
      </c>
      <c r="AW198" s="36"/>
      <c r="AX198" s="36"/>
      <c r="AY198" s="36"/>
      <c r="AZ198" s="36">
        <v>0</v>
      </c>
      <c r="BA198" s="36"/>
      <c r="BB198" s="36"/>
      <c r="BC198" s="36"/>
      <c r="BD198" s="36"/>
      <c r="BE198" s="36">
        <v>0</v>
      </c>
      <c r="BF198" s="36"/>
      <c r="BG198" s="36">
        <v>1</v>
      </c>
      <c r="BH198" s="36"/>
      <c r="BI198" s="36"/>
      <c r="BJ198" s="36">
        <v>1</v>
      </c>
      <c r="BK198" s="36"/>
      <c r="BL198" s="36">
        <v>1</v>
      </c>
      <c r="BM198" s="36">
        <v>0</v>
      </c>
      <c r="BN198" s="36">
        <v>0</v>
      </c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1"/>
      <c r="BZ198" s="31"/>
      <c r="CA198" s="31"/>
      <c r="CB198" s="31"/>
      <c r="CC198" s="31"/>
      <c r="CD198" s="31"/>
      <c r="CE198" s="28"/>
      <c r="CF198" s="28"/>
      <c r="CG198" s="28"/>
      <c r="CH198" s="28"/>
      <c r="CI198" s="28"/>
    </row>
    <row r="199" spans="18:87" x14ac:dyDescent="0.25">
      <c r="R199" s="34"/>
      <c r="S199" s="30"/>
      <c r="T199" s="30"/>
      <c r="U199" s="31" t="s">
        <v>10</v>
      </c>
      <c r="V199" s="53"/>
      <c r="W199" s="53"/>
      <c r="X199" s="53"/>
      <c r="Y199" s="53"/>
      <c r="Z199" s="53"/>
      <c r="AA199" s="53">
        <v>0.5</v>
      </c>
      <c r="AB199" s="53">
        <v>0.4</v>
      </c>
      <c r="AC199" s="53">
        <v>0.33</v>
      </c>
      <c r="AD199" s="53">
        <v>0</v>
      </c>
      <c r="AE199" s="53">
        <v>0.5</v>
      </c>
      <c r="AF199" s="53">
        <v>0.67</v>
      </c>
      <c r="AG199" s="36">
        <v>0</v>
      </c>
      <c r="AH199" s="36">
        <v>0.66666666666666663</v>
      </c>
      <c r="AI199" s="36">
        <v>0</v>
      </c>
      <c r="AJ199" s="53">
        <v>0.33333333333333331</v>
      </c>
      <c r="AK199" s="36">
        <v>0.4</v>
      </c>
      <c r="AL199" s="36">
        <v>0.66666666666666663</v>
      </c>
      <c r="AM199" s="36"/>
      <c r="AN199" s="36">
        <v>0.5</v>
      </c>
      <c r="AO199" s="36">
        <v>0.5</v>
      </c>
      <c r="AP199" s="36"/>
      <c r="AQ199" s="36">
        <v>0.42857142857142855</v>
      </c>
      <c r="AR199" s="36">
        <v>1</v>
      </c>
      <c r="AS199" s="36">
        <v>0.66666666666666663</v>
      </c>
      <c r="AT199" s="36">
        <v>0.6</v>
      </c>
      <c r="AU199" s="36">
        <v>0</v>
      </c>
      <c r="AV199" s="36">
        <v>0.25</v>
      </c>
      <c r="AW199" s="36">
        <v>0.33333333333333331</v>
      </c>
      <c r="AX199" s="36">
        <v>1</v>
      </c>
      <c r="AY199" s="36">
        <v>0.66666666666666663</v>
      </c>
      <c r="AZ199" s="36">
        <v>0.25</v>
      </c>
      <c r="BA199" s="36">
        <v>0.16666666666666666</v>
      </c>
      <c r="BB199" s="36">
        <v>0</v>
      </c>
      <c r="BC199" s="36">
        <v>0.5</v>
      </c>
      <c r="BD199" s="36">
        <v>0.5</v>
      </c>
      <c r="BE199" s="36">
        <v>0.625</v>
      </c>
      <c r="BF199" s="36">
        <v>0.33333333333333331</v>
      </c>
      <c r="BG199" s="36">
        <v>0.5</v>
      </c>
      <c r="BH199" s="36">
        <v>0.5</v>
      </c>
      <c r="BI199" s="36">
        <v>0.33333333333333331</v>
      </c>
      <c r="BJ199" s="36">
        <v>0.5</v>
      </c>
      <c r="BK199" s="36"/>
      <c r="BL199" s="36">
        <v>0.8</v>
      </c>
      <c r="BM199" s="36">
        <v>0.2</v>
      </c>
      <c r="BN199" s="36">
        <v>0.5</v>
      </c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1"/>
      <c r="BZ199" s="31"/>
      <c r="CA199" s="31"/>
      <c r="CB199" s="31"/>
      <c r="CC199" s="31"/>
      <c r="CD199" s="31"/>
      <c r="CE199" s="28"/>
      <c r="CF199" s="28"/>
      <c r="CG199" s="28"/>
      <c r="CH199" s="28"/>
      <c r="CI199" s="28"/>
    </row>
    <row r="200" spans="18:87" x14ac:dyDescent="0.25">
      <c r="R200" s="34"/>
      <c r="S200" s="30"/>
      <c r="T200" s="30"/>
      <c r="U200" s="31" t="s">
        <v>8</v>
      </c>
      <c r="V200" s="53"/>
      <c r="W200" s="53"/>
      <c r="X200" s="53"/>
      <c r="Y200" s="53"/>
      <c r="Z200" s="53"/>
      <c r="AA200" s="53">
        <v>0.31</v>
      </c>
      <c r="AB200" s="53">
        <v>0.48</v>
      </c>
      <c r="AC200" s="53">
        <v>0.26</v>
      </c>
      <c r="AD200" s="53">
        <v>0.41</v>
      </c>
      <c r="AE200" s="53">
        <v>0.35</v>
      </c>
      <c r="AF200" s="53">
        <v>0.54</v>
      </c>
      <c r="AG200" s="36">
        <v>0.38461538461538464</v>
      </c>
      <c r="AH200" s="36">
        <v>0.3</v>
      </c>
      <c r="AI200" s="36">
        <v>0.47368421052631576</v>
      </c>
      <c r="AJ200" s="53">
        <v>0.41935483870967744</v>
      </c>
      <c r="AK200" s="36">
        <v>0.35714285714285715</v>
      </c>
      <c r="AL200" s="36">
        <v>0.22727272727272727</v>
      </c>
      <c r="AM200" s="36">
        <v>0.47619047619047616</v>
      </c>
      <c r="AN200" s="36">
        <v>0.41176470588235292</v>
      </c>
      <c r="AO200" s="36">
        <v>0.37931034482758619</v>
      </c>
      <c r="AP200" s="36">
        <v>0.36363636363636365</v>
      </c>
      <c r="AQ200" s="36">
        <v>0.36363636363636365</v>
      </c>
      <c r="AR200" s="36">
        <v>0.38461538461538464</v>
      </c>
      <c r="AS200" s="36">
        <v>0.44444444444444442</v>
      </c>
      <c r="AT200" s="36">
        <v>0.29629629629629628</v>
      </c>
      <c r="AU200" s="36">
        <v>0.33333333333333331</v>
      </c>
      <c r="AV200" s="36">
        <v>0.30769230769230771</v>
      </c>
      <c r="AW200" s="36">
        <v>0.44444444444444442</v>
      </c>
      <c r="AX200" s="36">
        <v>0.53333333333333333</v>
      </c>
      <c r="AY200" s="36">
        <v>0.5714285714285714</v>
      </c>
      <c r="AZ200" s="36">
        <v>0.42857142857142855</v>
      </c>
      <c r="BA200" s="36">
        <v>0.4</v>
      </c>
      <c r="BB200" s="36">
        <v>0.2</v>
      </c>
      <c r="BC200" s="36">
        <v>0.58333333333333337</v>
      </c>
      <c r="BD200" s="36">
        <v>0.33333333333333331</v>
      </c>
      <c r="BE200" s="36">
        <v>0.41666666666666669</v>
      </c>
      <c r="BF200" s="36">
        <v>0.4</v>
      </c>
      <c r="BG200" s="36">
        <v>0.2</v>
      </c>
      <c r="BH200" s="36">
        <v>0.42857142857142855</v>
      </c>
      <c r="BI200" s="36">
        <v>0.14285714285714285</v>
      </c>
      <c r="BJ200" s="36">
        <v>0.36</v>
      </c>
      <c r="BK200" s="36">
        <v>0.15789473684210525</v>
      </c>
      <c r="BL200" s="36">
        <v>0.25</v>
      </c>
      <c r="BM200" s="36">
        <v>0.26666666666666666</v>
      </c>
      <c r="BN200" s="36">
        <v>0</v>
      </c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1"/>
      <c r="BZ200" s="31"/>
      <c r="CA200" s="31"/>
      <c r="CB200" s="31"/>
      <c r="CC200" s="31"/>
      <c r="CD200" s="31"/>
      <c r="CE200" s="28"/>
      <c r="CF200" s="28"/>
      <c r="CG200" s="28"/>
      <c r="CH200" s="28"/>
      <c r="CI200" s="28"/>
    </row>
    <row r="201" spans="18:87" x14ac:dyDescent="0.25">
      <c r="R201" s="34"/>
      <c r="S201" s="30"/>
      <c r="T201" s="30"/>
      <c r="U201" s="31" t="s">
        <v>7</v>
      </c>
      <c r="V201" s="53"/>
      <c r="W201" s="53"/>
      <c r="X201" s="53"/>
      <c r="Y201" s="53"/>
      <c r="Z201" s="53"/>
      <c r="AA201" s="53">
        <v>0</v>
      </c>
      <c r="AB201" s="53">
        <v>0</v>
      </c>
      <c r="AC201" s="53">
        <v>0</v>
      </c>
      <c r="AD201" s="53">
        <v>0</v>
      </c>
      <c r="AE201" s="53">
        <v>0.67</v>
      </c>
      <c r="AF201" s="53">
        <v>0</v>
      </c>
      <c r="AG201" s="36">
        <v>0.83333333333333337</v>
      </c>
      <c r="AH201" s="36">
        <v>0.25</v>
      </c>
      <c r="AI201" s="36">
        <v>0.5</v>
      </c>
      <c r="AJ201" s="53">
        <v>0.6</v>
      </c>
      <c r="AK201" s="36">
        <v>0.2</v>
      </c>
      <c r="AL201" s="36">
        <v>0.4</v>
      </c>
      <c r="AM201" s="36">
        <v>1</v>
      </c>
      <c r="AN201" s="36"/>
      <c r="AO201" s="36"/>
      <c r="AP201" s="36">
        <v>0</v>
      </c>
      <c r="AQ201" s="36"/>
      <c r="AR201" s="36"/>
      <c r="AS201" s="36"/>
      <c r="AT201" s="36"/>
      <c r="AU201" s="36">
        <v>1</v>
      </c>
      <c r="AV201" s="36"/>
      <c r="AW201" s="36"/>
      <c r="AX201" s="36">
        <v>0.5</v>
      </c>
      <c r="AY201" s="36"/>
      <c r="AZ201" s="36"/>
      <c r="BA201" s="36">
        <v>1</v>
      </c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>
        <v>0</v>
      </c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1"/>
      <c r="BZ201" s="31"/>
      <c r="CA201" s="31"/>
      <c r="CB201" s="31"/>
      <c r="CC201" s="31"/>
      <c r="CD201" s="31"/>
      <c r="CE201" s="28"/>
      <c r="CF201" s="28"/>
      <c r="CG201" s="28"/>
      <c r="CH201" s="28"/>
      <c r="CI201" s="28"/>
    </row>
    <row r="202" spans="18:87" x14ac:dyDescent="0.25">
      <c r="R202" s="34"/>
      <c r="S202" s="30"/>
      <c r="T202" s="30"/>
      <c r="U202" s="31" t="s">
        <v>6</v>
      </c>
      <c r="V202" s="53"/>
      <c r="W202" s="53"/>
      <c r="X202" s="53"/>
      <c r="Y202" s="53"/>
      <c r="Z202" s="53"/>
      <c r="AA202" s="53">
        <v>0</v>
      </c>
      <c r="AB202" s="53">
        <v>0.5</v>
      </c>
      <c r="AC202" s="53">
        <v>0.4</v>
      </c>
      <c r="AD202" s="53">
        <v>1</v>
      </c>
      <c r="AE202" s="53">
        <v>0.5</v>
      </c>
      <c r="AF202" s="53">
        <v>0.33</v>
      </c>
      <c r="AG202" s="36">
        <v>0.75</v>
      </c>
      <c r="AH202" s="36">
        <v>0</v>
      </c>
      <c r="AI202" s="36">
        <v>0.33333333333333331</v>
      </c>
      <c r="AJ202" s="53">
        <v>0</v>
      </c>
      <c r="AK202" s="36">
        <v>1</v>
      </c>
      <c r="AL202" s="36">
        <v>0.4</v>
      </c>
      <c r="AM202" s="36">
        <v>0.6</v>
      </c>
      <c r="AN202" s="36">
        <v>0.5</v>
      </c>
      <c r="AO202" s="36">
        <v>0.5</v>
      </c>
      <c r="AP202" s="36">
        <v>0.66666666666666663</v>
      </c>
      <c r="AQ202" s="36">
        <v>0.5</v>
      </c>
      <c r="AR202" s="36">
        <v>0.33333333333333331</v>
      </c>
      <c r="AS202" s="36">
        <v>0</v>
      </c>
      <c r="AT202" s="36">
        <v>0.5</v>
      </c>
      <c r="AU202" s="36">
        <v>0.2857142857142857</v>
      </c>
      <c r="AV202" s="36">
        <v>0.7142857142857143</v>
      </c>
      <c r="AW202" s="36">
        <v>0</v>
      </c>
      <c r="AX202" s="36">
        <v>1</v>
      </c>
      <c r="AY202" s="36">
        <v>0.25</v>
      </c>
      <c r="AZ202" s="36">
        <v>1</v>
      </c>
      <c r="BA202" s="36">
        <v>0.5</v>
      </c>
      <c r="BB202" s="36">
        <v>0</v>
      </c>
      <c r="BC202" s="36">
        <v>0.66666666666666663</v>
      </c>
      <c r="BD202" s="36">
        <v>0.5</v>
      </c>
      <c r="BE202" s="36">
        <v>0</v>
      </c>
      <c r="BF202" s="36">
        <v>0</v>
      </c>
      <c r="BG202" s="36">
        <v>0.2</v>
      </c>
      <c r="BH202" s="36">
        <v>0</v>
      </c>
      <c r="BI202" s="36">
        <v>0.25</v>
      </c>
      <c r="BJ202" s="36">
        <v>0</v>
      </c>
      <c r="BK202" s="36">
        <v>0.2</v>
      </c>
      <c r="BL202" s="36">
        <v>0</v>
      </c>
      <c r="BM202" s="36">
        <v>1</v>
      </c>
      <c r="BN202" s="36">
        <v>0.5</v>
      </c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1"/>
      <c r="BZ202" s="31"/>
      <c r="CA202" s="31"/>
      <c r="CB202" s="31"/>
      <c r="CC202" s="31"/>
      <c r="CD202" s="31"/>
      <c r="CE202" s="28"/>
      <c r="CF202" s="28"/>
      <c r="CG202" s="28"/>
      <c r="CH202" s="28"/>
      <c r="CI202" s="28"/>
    </row>
    <row r="203" spans="18:87" x14ac:dyDescent="0.25">
      <c r="R203" s="34"/>
      <c r="S203" s="30"/>
      <c r="T203" s="30"/>
      <c r="U203" s="31" t="s">
        <v>5</v>
      </c>
      <c r="V203" s="53"/>
      <c r="W203" s="53"/>
      <c r="X203" s="53"/>
      <c r="Y203" s="53"/>
      <c r="Z203" s="53"/>
      <c r="AA203" s="53">
        <v>0.55000000000000004</v>
      </c>
      <c r="AB203" s="53">
        <v>0.53</v>
      </c>
      <c r="AC203" s="53">
        <v>0.65</v>
      </c>
      <c r="AD203" s="53">
        <v>0.56999999999999995</v>
      </c>
      <c r="AE203" s="53">
        <v>0.51</v>
      </c>
      <c r="AF203" s="53">
        <v>0.43</v>
      </c>
      <c r="AG203" s="36">
        <v>0.58139534883720934</v>
      </c>
      <c r="AH203" s="36">
        <v>0.49206349206349204</v>
      </c>
      <c r="AI203" s="36">
        <v>0.34482758620689657</v>
      </c>
      <c r="AJ203" s="53">
        <v>0.42499999999999999</v>
      </c>
      <c r="AK203" s="36">
        <v>0.58571428571428574</v>
      </c>
      <c r="AL203" s="36">
        <v>0.54385964912280704</v>
      </c>
      <c r="AM203" s="36">
        <v>0.5</v>
      </c>
      <c r="AN203" s="36">
        <v>0.50769230769230766</v>
      </c>
      <c r="AO203" s="36">
        <v>0.57692307692307687</v>
      </c>
      <c r="AP203" s="36">
        <v>0.58490566037735847</v>
      </c>
      <c r="AQ203" s="36">
        <v>0.6619718309859155</v>
      </c>
      <c r="AR203" s="36">
        <v>0.63076923076923075</v>
      </c>
      <c r="AS203" s="36">
        <v>0.46052631578947367</v>
      </c>
      <c r="AT203" s="36">
        <v>0.58904109589041098</v>
      </c>
      <c r="AU203" s="36">
        <v>0.63934426229508201</v>
      </c>
      <c r="AV203" s="36">
        <v>0.53333333333333333</v>
      </c>
      <c r="AW203" s="36">
        <v>0.67441860465116277</v>
      </c>
      <c r="AX203" s="36">
        <v>0.45454545454545453</v>
      </c>
      <c r="AY203" s="36">
        <v>0.5</v>
      </c>
      <c r="AZ203" s="36">
        <v>0.4098360655737705</v>
      </c>
      <c r="BA203" s="36">
        <v>0.52830188679245282</v>
      </c>
      <c r="BB203" s="36">
        <v>0.64406779661016944</v>
      </c>
      <c r="BC203" s="36">
        <v>0.70588235294117652</v>
      </c>
      <c r="BD203" s="36">
        <v>0.67741935483870963</v>
      </c>
      <c r="BE203" s="36">
        <v>0.625</v>
      </c>
      <c r="BF203" s="36">
        <v>0.43835616438356162</v>
      </c>
      <c r="BG203" s="36">
        <v>0.49295774647887325</v>
      </c>
      <c r="BH203" s="36">
        <v>0.52380952380952384</v>
      </c>
      <c r="BI203" s="36">
        <v>0.52830188679245282</v>
      </c>
      <c r="BJ203" s="36">
        <v>0.6</v>
      </c>
      <c r="BK203" s="36">
        <v>0.35087719298245612</v>
      </c>
      <c r="BL203" s="36">
        <v>0.44776119402985076</v>
      </c>
      <c r="BM203" s="36">
        <v>0.53333333333333333</v>
      </c>
      <c r="BN203" s="36">
        <v>0.38636363636363635</v>
      </c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1"/>
      <c r="BZ203" s="31"/>
      <c r="CA203" s="31"/>
      <c r="CB203" s="31"/>
      <c r="CC203" s="31"/>
      <c r="CD203" s="31"/>
      <c r="CE203" s="28"/>
      <c r="CF203" s="28"/>
      <c r="CG203" s="28"/>
      <c r="CH203" s="28"/>
      <c r="CI203" s="28"/>
    </row>
    <row r="204" spans="18:87" x14ac:dyDescent="0.25">
      <c r="R204" s="34"/>
      <c r="S204" s="30"/>
      <c r="T204" s="30"/>
      <c r="U204" s="31" t="s">
        <v>51</v>
      </c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36"/>
      <c r="AH204" s="36"/>
      <c r="AI204" s="36"/>
      <c r="AJ204" s="53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>
        <v>0.5</v>
      </c>
      <c r="BJ204" s="36">
        <v>0.36</v>
      </c>
      <c r="BK204" s="36">
        <v>0.33333333333333331</v>
      </c>
      <c r="BL204" s="36">
        <v>0.25</v>
      </c>
      <c r="BM204" s="36">
        <v>0.5</v>
      </c>
      <c r="BN204" s="36">
        <v>0.66666666666666663</v>
      </c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1"/>
      <c r="BZ204" s="31"/>
      <c r="CA204" s="31"/>
      <c r="CB204" s="31"/>
      <c r="CC204" s="31"/>
      <c r="CD204" s="31"/>
      <c r="CE204" s="28"/>
      <c r="CF204" s="28"/>
      <c r="CG204" s="28"/>
      <c r="CH204" s="28"/>
      <c r="CI204" s="28"/>
    </row>
    <row r="205" spans="18:87" x14ac:dyDescent="0.25">
      <c r="R205" s="34"/>
      <c r="S205" s="30"/>
      <c r="T205" s="30"/>
      <c r="U205" s="31" t="s">
        <v>4</v>
      </c>
      <c r="V205" s="53"/>
      <c r="W205" s="53"/>
      <c r="X205" s="53"/>
      <c r="Y205" s="53"/>
      <c r="Z205" s="53"/>
      <c r="AA205" s="53">
        <v>0.73</v>
      </c>
      <c r="AB205" s="53">
        <v>0.52</v>
      </c>
      <c r="AC205" s="53">
        <v>0.56000000000000005</v>
      </c>
      <c r="AD205" s="53">
        <v>0.56999999999999995</v>
      </c>
      <c r="AE205" s="53">
        <v>0.5</v>
      </c>
      <c r="AF205" s="53">
        <v>0.38</v>
      </c>
      <c r="AG205" s="36">
        <v>0.66666666666666663</v>
      </c>
      <c r="AH205" s="36">
        <v>0.48717948717948717</v>
      </c>
      <c r="AI205" s="36">
        <v>0.47619047619047616</v>
      </c>
      <c r="AJ205" s="53">
        <v>0.67391304347826086</v>
      </c>
      <c r="AK205" s="36">
        <v>0.47619047619047616</v>
      </c>
      <c r="AL205" s="36">
        <v>0.51351351351351349</v>
      </c>
      <c r="AM205" s="36">
        <v>0.44736842105263158</v>
      </c>
      <c r="AN205" s="36">
        <v>0.53658536585365857</v>
      </c>
      <c r="AO205" s="36">
        <v>0.41176470588235292</v>
      </c>
      <c r="AP205" s="36">
        <v>0.37037037037037035</v>
      </c>
      <c r="AQ205" s="36">
        <v>0.48888888888888887</v>
      </c>
      <c r="AR205" s="36">
        <v>0.5</v>
      </c>
      <c r="AS205" s="36">
        <v>0.45161290322580644</v>
      </c>
      <c r="AT205" s="36">
        <v>0.5</v>
      </c>
      <c r="AU205" s="36">
        <v>0.40740740740740738</v>
      </c>
      <c r="AV205" s="36">
        <v>0.58333333333333337</v>
      </c>
      <c r="AW205" s="36">
        <v>0.66666666666666663</v>
      </c>
      <c r="AX205" s="36">
        <v>0.47368421052631576</v>
      </c>
      <c r="AY205" s="36">
        <v>0.58333333333333337</v>
      </c>
      <c r="AZ205" s="36">
        <v>0.69230769230769229</v>
      </c>
      <c r="BA205" s="36">
        <v>0.59259259259259256</v>
      </c>
      <c r="BB205" s="36">
        <v>0.7407407407407407</v>
      </c>
      <c r="BC205" s="36">
        <v>0.66666666666666663</v>
      </c>
      <c r="BD205" s="36">
        <v>0.55555555555555558</v>
      </c>
      <c r="BE205" s="36">
        <v>0.60606060606060608</v>
      </c>
      <c r="BF205" s="36">
        <v>0.48837209302325579</v>
      </c>
      <c r="BG205" s="36">
        <v>0.59090909090909094</v>
      </c>
      <c r="BH205" s="36">
        <v>0.58823529411764708</v>
      </c>
      <c r="BI205" s="36">
        <v>0.4358974358974359</v>
      </c>
      <c r="BJ205" s="36">
        <v>0.47</v>
      </c>
      <c r="BK205" s="36">
        <v>0.48484848484848486</v>
      </c>
      <c r="BL205" s="36">
        <v>0.28205128205128205</v>
      </c>
      <c r="BM205" s="36">
        <v>0.2857142857142857</v>
      </c>
      <c r="BN205" s="36">
        <v>0.45454545454545453</v>
      </c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1"/>
      <c r="BZ205" s="31"/>
      <c r="CA205" s="31"/>
      <c r="CB205" s="31"/>
      <c r="CC205" s="31"/>
      <c r="CD205" s="31"/>
      <c r="CE205" s="28"/>
      <c r="CF205" s="28"/>
      <c r="CG205" s="28"/>
      <c r="CH205" s="28"/>
      <c r="CI205" s="28"/>
    </row>
    <row r="206" spans="18:87" x14ac:dyDescent="0.25">
      <c r="R206" s="34"/>
      <c r="S206" s="30"/>
      <c r="T206" s="30"/>
      <c r="U206" s="31" t="s">
        <v>61</v>
      </c>
      <c r="V206" s="53"/>
      <c r="W206" s="53"/>
      <c r="X206" s="53"/>
      <c r="Y206" s="53"/>
      <c r="Z206" s="53"/>
      <c r="AA206" s="53">
        <v>0</v>
      </c>
      <c r="AB206" s="53">
        <v>0</v>
      </c>
      <c r="AC206" s="53">
        <v>0</v>
      </c>
      <c r="AD206" s="53">
        <v>0</v>
      </c>
      <c r="AE206" s="53">
        <v>0</v>
      </c>
      <c r="AF206" s="53">
        <v>0</v>
      </c>
      <c r="AG206" s="36">
        <v>0</v>
      </c>
      <c r="AH206" s="36">
        <v>0.27</v>
      </c>
      <c r="AI206" s="36">
        <v>0.21</v>
      </c>
      <c r="AJ206" s="53">
        <v>0.23604060913705585</v>
      </c>
      <c r="AK206" s="36">
        <v>0.22519083969465647</v>
      </c>
      <c r="AL206" s="36">
        <v>0.24489795918367346</v>
      </c>
      <c r="AM206" s="36">
        <v>0.27515723270440251</v>
      </c>
      <c r="AN206" s="36">
        <v>0.1853997682502897</v>
      </c>
      <c r="AO206" s="36">
        <v>0.18362573099415205</v>
      </c>
      <c r="AP206" s="36">
        <v>0.30779220779220778</v>
      </c>
      <c r="AQ206" s="36">
        <v>0.51017811704834604</v>
      </c>
      <c r="AR206" s="36">
        <v>0.49017038007863695</v>
      </c>
      <c r="AS206" s="36">
        <v>0.50436953807740326</v>
      </c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>
        <v>1</v>
      </c>
      <c r="BE206" s="36"/>
      <c r="BF206" s="36">
        <v>1</v>
      </c>
      <c r="BG206" s="36">
        <v>0</v>
      </c>
      <c r="BH206" s="36">
        <v>0</v>
      </c>
      <c r="BI206" s="36">
        <v>1</v>
      </c>
      <c r="BJ206" s="36"/>
      <c r="BK206" s="36"/>
      <c r="BL206" s="36"/>
      <c r="BM206" s="36">
        <v>0</v>
      </c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1"/>
      <c r="BZ206" s="31"/>
      <c r="CA206" s="31"/>
      <c r="CB206" s="31"/>
      <c r="CC206" s="31"/>
      <c r="CD206" s="31"/>
      <c r="CE206" s="28"/>
      <c r="CF206" s="28"/>
      <c r="CG206" s="28"/>
      <c r="CH206" s="28"/>
      <c r="CI206" s="28"/>
    </row>
    <row r="207" spans="18:87" x14ac:dyDescent="0.25">
      <c r="R207" s="34"/>
      <c r="S207" s="30"/>
      <c r="T207" s="30"/>
      <c r="U207" s="31" t="s">
        <v>38</v>
      </c>
      <c r="V207" s="53"/>
      <c r="W207" s="53"/>
      <c r="X207" s="53"/>
      <c r="Y207" s="53"/>
      <c r="Z207" s="53"/>
      <c r="AA207" s="53">
        <v>0</v>
      </c>
      <c r="AB207" s="53">
        <v>0</v>
      </c>
      <c r="AC207" s="53">
        <v>0</v>
      </c>
      <c r="AD207" s="53">
        <v>0</v>
      </c>
      <c r="AE207" s="53">
        <v>0</v>
      </c>
      <c r="AF207" s="53">
        <v>0</v>
      </c>
      <c r="AG207" s="36">
        <v>0</v>
      </c>
      <c r="AH207" s="36">
        <v>0.95</v>
      </c>
      <c r="AI207" s="36">
        <v>0.9</v>
      </c>
      <c r="AJ207" s="53">
        <v>0.95454545454545459</v>
      </c>
      <c r="AK207" s="36">
        <v>0.71875</v>
      </c>
      <c r="AL207" s="36">
        <v>0.8571428571428571</v>
      </c>
      <c r="AM207" s="36">
        <v>0.8571428571428571</v>
      </c>
      <c r="AN207" s="36">
        <v>0.75</v>
      </c>
      <c r="AO207" s="36">
        <v>0.90625</v>
      </c>
      <c r="AP207" s="36">
        <v>0.92</v>
      </c>
      <c r="AQ207" s="36">
        <v>0.95</v>
      </c>
      <c r="AR207" s="36">
        <v>0.79166666666666663</v>
      </c>
      <c r="AS207" s="36">
        <v>1</v>
      </c>
      <c r="AT207" s="36">
        <v>0.79166666666666663</v>
      </c>
      <c r="AU207" s="36">
        <v>0.88</v>
      </c>
      <c r="AV207" s="36">
        <v>0.8</v>
      </c>
      <c r="AW207" s="36">
        <v>0.88888888888888884</v>
      </c>
      <c r="AX207" s="36">
        <v>0.84210526315789469</v>
      </c>
      <c r="AY207" s="36">
        <v>0.84210526315789469</v>
      </c>
      <c r="AZ207" s="36">
        <v>0.75</v>
      </c>
      <c r="BA207" s="36">
        <v>0.9</v>
      </c>
      <c r="BB207" s="36">
        <v>0.84210526315789469</v>
      </c>
      <c r="BC207" s="36">
        <v>0.78260869565217395</v>
      </c>
      <c r="BD207" s="36">
        <v>0.61538461538461542</v>
      </c>
      <c r="BE207" s="36">
        <v>0.94444444444444442</v>
      </c>
      <c r="BF207" s="36">
        <v>0.75757575757575757</v>
      </c>
      <c r="BG207" s="36">
        <v>0.5714285714285714</v>
      </c>
      <c r="BH207" s="36">
        <v>1</v>
      </c>
      <c r="BI207" s="36">
        <v>0.92307692307692313</v>
      </c>
      <c r="BJ207" s="36">
        <v>0.9</v>
      </c>
      <c r="BK207" s="36">
        <v>0.5714285714285714</v>
      </c>
      <c r="BL207" s="36">
        <v>0.8</v>
      </c>
      <c r="BM207" s="36">
        <v>0.8571428571428571</v>
      </c>
      <c r="BN207" s="36">
        <v>0.875</v>
      </c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1"/>
      <c r="BZ207" s="31"/>
      <c r="CA207" s="31"/>
      <c r="CB207" s="31"/>
      <c r="CC207" s="31"/>
      <c r="CD207" s="31"/>
      <c r="CE207" s="28"/>
      <c r="CF207" s="28"/>
      <c r="CG207" s="28"/>
      <c r="CH207" s="28"/>
      <c r="CI207" s="28"/>
    </row>
    <row r="208" spans="18:87" x14ac:dyDescent="0.25">
      <c r="R208" s="34"/>
      <c r="S208" s="30"/>
      <c r="T208" s="30"/>
      <c r="U208" s="31" t="s">
        <v>3</v>
      </c>
      <c r="V208" s="53"/>
      <c r="W208" s="53"/>
      <c r="X208" s="53"/>
      <c r="Y208" s="53"/>
      <c r="Z208" s="53"/>
      <c r="AA208" s="53">
        <v>0.5</v>
      </c>
      <c r="AB208" s="53">
        <v>1</v>
      </c>
      <c r="AC208" s="53">
        <v>0.5</v>
      </c>
      <c r="AD208" s="53">
        <v>1</v>
      </c>
      <c r="AE208" s="53">
        <v>0.75</v>
      </c>
      <c r="AF208" s="53">
        <v>0</v>
      </c>
      <c r="AG208" s="36">
        <v>0.8</v>
      </c>
      <c r="AH208" s="36">
        <v>0.5</v>
      </c>
      <c r="AI208" s="36">
        <v>0.5</v>
      </c>
      <c r="AJ208" s="53">
        <v>0.375</v>
      </c>
      <c r="AK208" s="36">
        <v>0.75</v>
      </c>
      <c r="AL208" s="36">
        <v>0.5714285714285714</v>
      </c>
      <c r="AM208" s="36">
        <v>0.38461538461538464</v>
      </c>
      <c r="AN208" s="36">
        <v>0.61538461538461542</v>
      </c>
      <c r="AO208" s="36">
        <v>0.5</v>
      </c>
      <c r="AP208" s="36">
        <v>0.25</v>
      </c>
      <c r="AQ208" s="36">
        <v>0.6</v>
      </c>
      <c r="AR208" s="36">
        <v>0.42857142857142855</v>
      </c>
      <c r="AS208" s="36">
        <v>0.33333333333333331</v>
      </c>
      <c r="AT208" s="36">
        <v>0.2</v>
      </c>
      <c r="AU208" s="36">
        <v>0.4</v>
      </c>
      <c r="AV208" s="36">
        <v>0.75</v>
      </c>
      <c r="AW208" s="36">
        <v>1</v>
      </c>
      <c r="AX208" s="36">
        <v>0.66666666666666663</v>
      </c>
      <c r="AY208" s="36">
        <v>0.5</v>
      </c>
      <c r="AZ208" s="36">
        <v>0.5714285714285714</v>
      </c>
      <c r="BA208" s="36">
        <v>0.5</v>
      </c>
      <c r="BB208" s="36">
        <v>0.75</v>
      </c>
      <c r="BC208" s="36">
        <v>1</v>
      </c>
      <c r="BD208" s="36">
        <v>0</v>
      </c>
      <c r="BE208" s="36">
        <v>0.2857142857142857</v>
      </c>
      <c r="BF208" s="36">
        <v>0.55555555555555558</v>
      </c>
      <c r="BG208" s="36">
        <v>0.5714285714285714</v>
      </c>
      <c r="BH208" s="36">
        <v>0.33333333333333331</v>
      </c>
      <c r="BI208" s="36">
        <v>0.375</v>
      </c>
      <c r="BJ208" s="36">
        <v>0.33</v>
      </c>
      <c r="BK208" s="36">
        <v>0.33333333333333331</v>
      </c>
      <c r="BL208" s="36">
        <v>0.4</v>
      </c>
      <c r="BM208" s="36">
        <v>0.75</v>
      </c>
      <c r="BN208" s="36">
        <v>0.5</v>
      </c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1"/>
      <c r="BZ208" s="31"/>
      <c r="CA208" s="31"/>
      <c r="CB208" s="31"/>
      <c r="CC208" s="31"/>
      <c r="CD208" s="31"/>
      <c r="CE208" s="28"/>
      <c r="CF208" s="28"/>
      <c r="CG208" s="28"/>
      <c r="CH208" s="28"/>
      <c r="CI208" s="28"/>
    </row>
    <row r="209" spans="18:87" x14ac:dyDescent="0.25">
      <c r="R209" s="34"/>
      <c r="S209" s="30"/>
      <c r="T209" s="30"/>
      <c r="U209" s="31" t="s">
        <v>2</v>
      </c>
      <c r="V209" s="53"/>
      <c r="W209" s="53"/>
      <c r="X209" s="53"/>
      <c r="Y209" s="53"/>
      <c r="Z209" s="53"/>
      <c r="AA209" s="53">
        <v>0.38</v>
      </c>
      <c r="AB209" s="53">
        <v>0.5</v>
      </c>
      <c r="AC209" s="53">
        <v>0.48</v>
      </c>
      <c r="AD209" s="53">
        <v>0.6</v>
      </c>
      <c r="AE209" s="53">
        <v>0.28999999999999998</v>
      </c>
      <c r="AF209" s="53">
        <v>0.35</v>
      </c>
      <c r="AG209" s="36">
        <v>0.25</v>
      </c>
      <c r="AH209" s="36">
        <v>0.4</v>
      </c>
      <c r="AI209" s="36">
        <v>0.57894736842105265</v>
      </c>
      <c r="AJ209" s="53">
        <v>0.33333333333333331</v>
      </c>
      <c r="AK209" s="36">
        <v>0.27272727272727271</v>
      </c>
      <c r="AL209" s="36">
        <v>0.26315789473684209</v>
      </c>
      <c r="AM209" s="36">
        <v>0.58823529411764708</v>
      </c>
      <c r="AN209" s="36">
        <v>0.4</v>
      </c>
      <c r="AO209" s="36">
        <v>0.46666666666666667</v>
      </c>
      <c r="AP209" s="36">
        <v>0.31578947368421051</v>
      </c>
      <c r="AQ209" s="36">
        <v>0.25</v>
      </c>
      <c r="AR209" s="36">
        <v>0.2857142857142857</v>
      </c>
      <c r="AS209" s="36">
        <v>0.46666666666666667</v>
      </c>
      <c r="AT209" s="36">
        <v>0.44444444444444442</v>
      </c>
      <c r="AU209" s="36">
        <v>0.54545454545454541</v>
      </c>
      <c r="AV209" s="36">
        <v>0.45454545454545453</v>
      </c>
      <c r="AW209" s="36">
        <v>0.72727272727272729</v>
      </c>
      <c r="AX209" s="36">
        <v>0.63636363636363635</v>
      </c>
      <c r="AY209" s="36">
        <v>0.42857142857142855</v>
      </c>
      <c r="AZ209" s="36">
        <v>0.7142857142857143</v>
      </c>
      <c r="BA209" s="36">
        <v>0.7</v>
      </c>
      <c r="BB209" s="36">
        <v>1</v>
      </c>
      <c r="BC209" s="36">
        <v>0.54545454545454541</v>
      </c>
      <c r="BD209" s="36">
        <v>0.42857142857142855</v>
      </c>
      <c r="BE209" s="36">
        <v>0</v>
      </c>
      <c r="BF209" s="36">
        <v>0.58823529411764708</v>
      </c>
      <c r="BG209" s="36">
        <v>0.375</v>
      </c>
      <c r="BH209" s="36">
        <v>0.58333333333333337</v>
      </c>
      <c r="BI209" s="36">
        <v>0.33333333333333331</v>
      </c>
      <c r="BJ209" s="36">
        <v>0.5</v>
      </c>
      <c r="BK209" s="36">
        <v>0</v>
      </c>
      <c r="BL209" s="36">
        <v>0.5</v>
      </c>
      <c r="BM209" s="36">
        <v>0.66666666666666663</v>
      </c>
      <c r="BN209" s="36">
        <v>0.5</v>
      </c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1"/>
      <c r="BZ209" s="31"/>
      <c r="CA209" s="31"/>
      <c r="CB209" s="31"/>
      <c r="CC209" s="31"/>
      <c r="CD209" s="31"/>
      <c r="CE209" s="28"/>
      <c r="CF209" s="28"/>
      <c r="CG209" s="28"/>
      <c r="CH209" s="28"/>
      <c r="CI209" s="28"/>
    </row>
    <row r="210" spans="18:87" x14ac:dyDescent="0.25">
      <c r="R210" s="34"/>
      <c r="S210" s="30"/>
      <c r="T210" s="30"/>
      <c r="U210" s="31" t="s">
        <v>0</v>
      </c>
      <c r="V210" s="53"/>
      <c r="W210" s="53"/>
      <c r="X210" s="53"/>
      <c r="Y210" s="53"/>
      <c r="Z210" s="53"/>
      <c r="AA210" s="53">
        <v>0.92</v>
      </c>
      <c r="AB210" s="53">
        <v>0.57999999999999996</v>
      </c>
      <c r="AC210" s="53">
        <v>0.53</v>
      </c>
      <c r="AD210" s="53">
        <v>0.5</v>
      </c>
      <c r="AE210" s="53">
        <v>0.43</v>
      </c>
      <c r="AF210" s="53">
        <v>0.13</v>
      </c>
      <c r="AG210" s="36">
        <v>0.61</v>
      </c>
      <c r="AH210" s="36">
        <v>0.64</v>
      </c>
      <c r="AI210" s="54">
        <v>0.6</v>
      </c>
      <c r="AJ210" s="54">
        <v>0.6333333333333333</v>
      </c>
      <c r="AK210" s="36">
        <v>0.45833333333333331</v>
      </c>
      <c r="AL210" s="36">
        <v>0.41666666666666669</v>
      </c>
      <c r="AM210" s="36">
        <v>0.63157894736842102</v>
      </c>
      <c r="AN210" s="36">
        <v>0.31428571428571428</v>
      </c>
      <c r="AO210" s="36">
        <v>0.45</v>
      </c>
      <c r="AP210" s="36">
        <v>0.75</v>
      </c>
      <c r="AQ210" s="36">
        <v>0.34782608695652173</v>
      </c>
      <c r="AR210" s="36">
        <v>0.35714285714285715</v>
      </c>
      <c r="AS210" s="36">
        <v>0.17647058823529413</v>
      </c>
      <c r="AT210" s="36">
        <v>0.41935483870967744</v>
      </c>
      <c r="AU210" s="36">
        <v>0.40740740740740738</v>
      </c>
      <c r="AV210" s="36">
        <v>0.41176470588235292</v>
      </c>
      <c r="AW210" s="36">
        <v>0.58333333333333337</v>
      </c>
      <c r="AX210" s="36">
        <v>0.5714285714285714</v>
      </c>
      <c r="AY210" s="36">
        <v>0.4375</v>
      </c>
      <c r="AZ210" s="36">
        <v>0.36363636363636365</v>
      </c>
      <c r="BA210" s="36">
        <v>0.45454545454545453</v>
      </c>
      <c r="BB210" s="36">
        <v>0.375</v>
      </c>
      <c r="BC210" s="36">
        <v>0.55555555555555558</v>
      </c>
      <c r="BD210" s="36">
        <v>0.4</v>
      </c>
      <c r="BE210" s="36">
        <v>0.66666666666666663</v>
      </c>
      <c r="BF210" s="36">
        <v>0.34615384615384615</v>
      </c>
      <c r="BG210" s="36">
        <v>0.43478260869565216</v>
      </c>
      <c r="BH210" s="36">
        <v>0.32</v>
      </c>
      <c r="BI210" s="36">
        <v>0.5</v>
      </c>
      <c r="BJ210" s="36">
        <v>0.44</v>
      </c>
      <c r="BK210" s="36">
        <v>0.33333333333333331</v>
      </c>
      <c r="BL210" s="36">
        <v>0.33333333333333331</v>
      </c>
      <c r="BM210" s="36">
        <v>0.14285714285714285</v>
      </c>
      <c r="BN210" s="36">
        <v>0.5</v>
      </c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1"/>
      <c r="BZ210" s="31"/>
      <c r="CA210" s="32"/>
      <c r="CB210" s="32"/>
      <c r="CC210" s="32"/>
      <c r="CD210" s="32"/>
    </row>
    <row r="211" spans="18:87" x14ac:dyDescent="0.25">
      <c r="R211" s="34"/>
      <c r="S211" s="30"/>
      <c r="T211" s="30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6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6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2"/>
      <c r="CB211" s="32"/>
      <c r="CC211" s="32"/>
      <c r="CD211" s="32"/>
    </row>
    <row r="212" spans="18:87" x14ac:dyDescent="0.25">
      <c r="R212" s="5"/>
      <c r="T212" s="1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1"/>
      <c r="BZ212" s="31"/>
      <c r="CA212" s="32"/>
      <c r="CB212" s="32"/>
      <c r="CC212" s="32"/>
      <c r="CD212" s="32"/>
    </row>
    <row r="213" spans="18:87" x14ac:dyDescent="0.25">
      <c r="R213" s="5"/>
      <c r="T213" s="1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1"/>
      <c r="BZ213" s="31"/>
      <c r="CA213" s="32"/>
      <c r="CB213" s="32"/>
      <c r="CC213" s="32"/>
      <c r="CD213" s="32"/>
    </row>
    <row r="214" spans="18:87" x14ac:dyDescent="0.25">
      <c r="R214" s="5"/>
      <c r="T214" s="1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1"/>
      <c r="BZ214" s="31"/>
      <c r="CA214" s="32"/>
      <c r="CB214" s="32"/>
      <c r="CC214" s="32"/>
      <c r="CD214" s="32"/>
    </row>
    <row r="215" spans="18:87" x14ac:dyDescent="0.25">
      <c r="R215" s="5"/>
      <c r="T215" s="1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1"/>
      <c r="BZ215" s="31"/>
      <c r="CA215" s="32"/>
      <c r="CB215" s="32"/>
      <c r="CC215" s="32"/>
      <c r="CD215" s="32"/>
    </row>
    <row r="216" spans="18:87" x14ac:dyDescent="0.25">
      <c r="R216" s="5"/>
      <c r="T216" s="1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1"/>
      <c r="BZ216" s="31"/>
      <c r="CA216" s="32"/>
      <c r="CB216" s="32"/>
      <c r="CC216" s="32"/>
      <c r="CD216" s="32"/>
    </row>
    <row r="217" spans="18:87" x14ac:dyDescent="0.25">
      <c r="R217" s="5"/>
      <c r="T217" s="1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1"/>
      <c r="BZ217" s="31"/>
      <c r="CA217" s="32"/>
      <c r="CB217" s="32"/>
      <c r="CC217" s="32"/>
      <c r="CD217" s="32"/>
    </row>
    <row r="218" spans="18:87" x14ac:dyDescent="0.25">
      <c r="R218" s="5"/>
      <c r="T218" s="1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1"/>
      <c r="BZ218" s="31"/>
      <c r="CA218" s="32"/>
      <c r="CB218" s="32"/>
      <c r="CC218" s="32"/>
      <c r="CD218" s="32"/>
    </row>
    <row r="219" spans="18:87" x14ac:dyDescent="0.25">
      <c r="R219" s="5"/>
      <c r="T219" s="1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1"/>
      <c r="BZ219" s="31"/>
      <c r="CA219" s="32"/>
      <c r="CB219" s="32"/>
      <c r="CC219" s="32"/>
      <c r="CD219" s="32"/>
    </row>
    <row r="220" spans="18:87" x14ac:dyDescent="0.25">
      <c r="R220" s="5"/>
      <c r="T220" s="1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1"/>
      <c r="BZ220" s="31"/>
      <c r="CA220" s="32"/>
      <c r="CB220" s="32"/>
      <c r="CC220" s="32"/>
      <c r="CD220" s="32"/>
    </row>
    <row r="221" spans="18:87" x14ac:dyDescent="0.25">
      <c r="R221" s="5"/>
      <c r="T221" s="1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1"/>
      <c r="BZ221" s="31"/>
      <c r="CA221" s="32"/>
      <c r="CB221" s="32"/>
      <c r="CC221" s="32"/>
      <c r="CD221" s="32"/>
    </row>
    <row r="222" spans="18:87" x14ac:dyDescent="0.25">
      <c r="R222" s="5"/>
      <c r="T222" s="1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1"/>
      <c r="BZ222" s="31"/>
      <c r="CA222" s="32"/>
      <c r="CB222" s="32"/>
      <c r="CC222" s="32"/>
      <c r="CD222" s="32"/>
    </row>
    <row r="223" spans="18:87" x14ac:dyDescent="0.25">
      <c r="R223" s="5"/>
      <c r="T223" s="1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1"/>
      <c r="BZ223" s="31"/>
      <c r="CA223" s="32"/>
      <c r="CB223" s="32"/>
      <c r="CC223" s="32"/>
      <c r="CD223" s="32"/>
    </row>
    <row r="224" spans="18:87" x14ac:dyDescent="0.25">
      <c r="R224" s="5"/>
      <c r="T224" s="1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1"/>
      <c r="BZ224" s="31"/>
      <c r="CA224" s="32"/>
      <c r="CB224" s="32"/>
      <c r="CC224" s="32"/>
      <c r="CD224" s="32"/>
    </row>
    <row r="225" spans="18:82" x14ac:dyDescent="0.25">
      <c r="R225" s="5"/>
      <c r="T225" s="1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1"/>
      <c r="BZ225" s="31"/>
      <c r="CA225" s="32"/>
      <c r="CB225" s="32"/>
      <c r="CC225" s="32"/>
      <c r="CD225" s="32"/>
    </row>
    <row r="226" spans="18:82" x14ac:dyDescent="0.25">
      <c r="R226" s="5"/>
      <c r="T226" s="1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1"/>
      <c r="BZ226" s="31"/>
      <c r="CA226" s="32"/>
      <c r="CB226" s="32"/>
      <c r="CC226" s="32"/>
      <c r="CD226" s="32"/>
    </row>
    <row r="227" spans="18:82" x14ac:dyDescent="0.25">
      <c r="R227" s="5"/>
      <c r="T227" s="1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1"/>
      <c r="BZ227" s="31"/>
      <c r="CA227" s="32"/>
      <c r="CB227" s="32"/>
      <c r="CC227" s="32"/>
      <c r="CD227" s="32"/>
    </row>
    <row r="228" spans="18:82" x14ac:dyDescent="0.25">
      <c r="R228" s="5"/>
      <c r="T228" s="1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1"/>
      <c r="BZ228" s="31"/>
      <c r="CA228" s="32"/>
      <c r="CB228" s="32"/>
      <c r="CC228" s="32"/>
      <c r="CD228" s="32"/>
    </row>
    <row r="229" spans="18:82" x14ac:dyDescent="0.25">
      <c r="R229" s="5"/>
      <c r="T229" s="1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1"/>
      <c r="BZ229" s="31"/>
      <c r="CA229" s="32"/>
      <c r="CB229" s="32"/>
      <c r="CC229" s="32"/>
      <c r="CD229" s="32"/>
    </row>
    <row r="230" spans="18:82" x14ac:dyDescent="0.25">
      <c r="R230" s="5"/>
      <c r="T230" s="1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1"/>
      <c r="BZ230" s="31"/>
      <c r="CA230" s="32"/>
      <c r="CB230" s="32"/>
      <c r="CC230" s="32"/>
      <c r="CD230" s="32"/>
    </row>
    <row r="231" spans="18:82" x14ac:dyDescent="0.25">
      <c r="R231" s="5"/>
      <c r="T231" s="1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1"/>
      <c r="BZ231" s="31"/>
      <c r="CA231" s="32"/>
      <c r="CB231" s="32"/>
      <c r="CC231" s="32"/>
      <c r="CD231" s="32"/>
    </row>
    <row r="232" spans="18:82" x14ac:dyDescent="0.25">
      <c r="R232" s="5"/>
      <c r="T232" s="1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1"/>
      <c r="BZ232" s="31"/>
      <c r="CA232" s="32"/>
      <c r="CB232" s="32"/>
      <c r="CC232" s="32"/>
      <c r="CD232" s="32"/>
    </row>
    <row r="233" spans="18:82" x14ac:dyDescent="0.25">
      <c r="R233" s="5"/>
      <c r="T233" s="1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1"/>
      <c r="BZ233" s="31"/>
      <c r="CA233" s="32"/>
      <c r="CB233" s="32"/>
      <c r="CC233" s="32"/>
      <c r="CD233" s="32"/>
    </row>
    <row r="234" spans="18:82" x14ac:dyDescent="0.25">
      <c r="R234" s="5"/>
      <c r="T234" s="1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1"/>
      <c r="BZ234" s="31"/>
      <c r="CA234" s="32"/>
      <c r="CB234" s="32"/>
      <c r="CC234" s="32"/>
      <c r="CD234" s="32"/>
    </row>
    <row r="235" spans="18:82" x14ac:dyDescent="0.25">
      <c r="R235" s="5"/>
      <c r="T235" s="1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1"/>
      <c r="BZ235" s="31"/>
      <c r="CA235" s="32"/>
      <c r="CB235" s="32"/>
      <c r="CC235" s="32"/>
      <c r="CD235" s="32"/>
    </row>
    <row r="236" spans="18:82" x14ac:dyDescent="0.25">
      <c r="R236" s="5"/>
      <c r="T236" s="1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1"/>
      <c r="BZ236" s="31"/>
      <c r="CA236" s="32"/>
      <c r="CB236" s="32"/>
      <c r="CC236" s="32"/>
      <c r="CD236" s="32"/>
    </row>
    <row r="237" spans="18:82" x14ac:dyDescent="0.25">
      <c r="R237" s="5"/>
      <c r="T237" s="1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1"/>
      <c r="BZ237" s="31"/>
      <c r="CA237" s="32"/>
      <c r="CB237" s="32"/>
      <c r="CC237" s="32"/>
      <c r="CD237" s="32"/>
    </row>
    <row r="238" spans="18:82" x14ac:dyDescent="0.25">
      <c r="R238" s="5"/>
      <c r="T238" s="1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1"/>
      <c r="BZ238" s="31"/>
      <c r="CA238" s="32"/>
      <c r="CB238" s="32"/>
      <c r="CC238" s="32"/>
      <c r="CD238" s="32"/>
    </row>
    <row r="239" spans="18:82" x14ac:dyDescent="0.25">
      <c r="R239" s="5"/>
      <c r="T239" s="1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1"/>
      <c r="BZ239" s="31"/>
      <c r="CA239" s="32"/>
      <c r="CB239" s="32"/>
      <c r="CC239" s="32"/>
      <c r="CD239" s="32"/>
    </row>
    <row r="240" spans="18:82" x14ac:dyDescent="0.25">
      <c r="R240" s="5"/>
      <c r="T240" s="1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1"/>
      <c r="BZ240" s="31"/>
      <c r="CA240" s="32"/>
      <c r="CB240" s="32"/>
      <c r="CC240" s="32"/>
      <c r="CD240" s="32"/>
    </row>
    <row r="241" spans="18:82" x14ac:dyDescent="0.25">
      <c r="R241" s="5"/>
      <c r="T241" s="1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1"/>
      <c r="BZ241" s="31"/>
      <c r="CA241" s="32"/>
      <c r="CB241" s="32"/>
      <c r="CC241" s="32"/>
      <c r="CD241" s="32"/>
    </row>
    <row r="242" spans="18:82" x14ac:dyDescent="0.25">
      <c r="R242" s="5"/>
      <c r="T242" s="1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1"/>
      <c r="BZ242" s="31"/>
      <c r="CA242" s="32"/>
      <c r="CB242" s="32"/>
      <c r="CC242" s="32"/>
      <c r="CD242" s="32"/>
    </row>
    <row r="243" spans="18:82" x14ac:dyDescent="0.25">
      <c r="R243" s="5"/>
      <c r="T243" s="1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1"/>
      <c r="BZ243" s="31"/>
      <c r="CA243" s="32"/>
      <c r="CB243" s="32"/>
      <c r="CC243" s="32"/>
      <c r="CD243" s="32"/>
    </row>
    <row r="244" spans="18:82" x14ac:dyDescent="0.25">
      <c r="R244" s="5"/>
      <c r="T244" s="1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1"/>
      <c r="BZ244" s="31"/>
      <c r="CA244" s="32"/>
      <c r="CB244" s="32"/>
      <c r="CC244" s="32"/>
      <c r="CD244" s="32"/>
    </row>
    <row r="245" spans="18:82" x14ac:dyDescent="0.25">
      <c r="R245" s="5"/>
      <c r="T245" s="1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1"/>
      <c r="BZ245" s="31"/>
      <c r="CA245" s="32"/>
      <c r="CB245" s="32"/>
      <c r="CC245" s="32"/>
      <c r="CD245" s="32"/>
    </row>
    <row r="246" spans="18:82" x14ac:dyDescent="0.25">
      <c r="R246" s="5"/>
      <c r="T246" s="1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1"/>
      <c r="BZ246" s="31"/>
      <c r="CA246" s="32"/>
      <c r="CB246" s="32"/>
      <c r="CC246" s="32"/>
      <c r="CD246" s="32"/>
    </row>
    <row r="247" spans="18:82" x14ac:dyDescent="0.25">
      <c r="R247" s="5"/>
      <c r="T247" s="1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1"/>
      <c r="BZ247" s="31"/>
      <c r="CA247" s="32"/>
      <c r="CB247" s="32"/>
      <c r="CC247" s="32"/>
      <c r="CD247" s="32"/>
    </row>
    <row r="248" spans="18:82" x14ac:dyDescent="0.25">
      <c r="R248" s="5"/>
      <c r="T248" s="1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1"/>
      <c r="BZ248" s="31"/>
      <c r="CA248" s="32"/>
      <c r="CB248" s="32"/>
      <c r="CC248" s="32"/>
      <c r="CD248" s="32"/>
    </row>
    <row r="249" spans="18:82" x14ac:dyDescent="0.25">
      <c r="R249" s="5"/>
      <c r="T249" s="1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1"/>
      <c r="BZ249" s="31"/>
      <c r="CA249" s="32"/>
      <c r="CB249" s="32"/>
      <c r="CC249" s="32"/>
      <c r="CD249" s="32"/>
    </row>
    <row r="250" spans="18:82" x14ac:dyDescent="0.25">
      <c r="R250" s="5"/>
      <c r="T250" s="1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1"/>
      <c r="BZ250" s="31"/>
      <c r="CA250" s="32"/>
      <c r="CB250" s="32"/>
      <c r="CC250" s="32"/>
      <c r="CD250" s="32"/>
    </row>
    <row r="251" spans="18:82" x14ac:dyDescent="0.25">
      <c r="R251" s="5"/>
      <c r="T251" s="1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1"/>
      <c r="BZ251" s="31"/>
      <c r="CA251" s="32"/>
      <c r="CB251" s="32"/>
      <c r="CC251" s="32"/>
      <c r="CD251" s="32"/>
    </row>
    <row r="252" spans="18:82" x14ac:dyDescent="0.25">
      <c r="R252" s="5"/>
      <c r="T252" s="1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1"/>
      <c r="BZ252" s="31"/>
      <c r="CA252" s="32"/>
      <c r="CB252" s="32"/>
      <c r="CC252" s="32"/>
      <c r="CD252" s="32"/>
    </row>
    <row r="253" spans="18:82" x14ac:dyDescent="0.25">
      <c r="R253" s="5"/>
      <c r="T253" s="1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1"/>
      <c r="BZ253" s="31"/>
      <c r="CA253" s="32"/>
      <c r="CB253" s="32"/>
      <c r="CC253" s="32"/>
      <c r="CD253" s="32"/>
    </row>
    <row r="254" spans="18:82" x14ac:dyDescent="0.25">
      <c r="R254" s="5"/>
      <c r="T254" s="1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1"/>
      <c r="BZ254" s="31"/>
      <c r="CA254" s="32"/>
      <c r="CB254" s="32"/>
      <c r="CC254" s="32"/>
      <c r="CD254" s="32"/>
    </row>
    <row r="255" spans="18:82" x14ac:dyDescent="0.25">
      <c r="R255" s="5"/>
      <c r="T255" s="1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1"/>
      <c r="BZ255" s="31"/>
      <c r="CA255" s="32"/>
      <c r="CB255" s="32"/>
      <c r="CC255" s="32"/>
      <c r="CD255" s="32"/>
    </row>
    <row r="256" spans="18:82" x14ac:dyDescent="0.25">
      <c r="R256" s="5"/>
      <c r="T256" s="1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1"/>
      <c r="BZ256" s="31"/>
      <c r="CA256" s="32"/>
      <c r="CB256" s="32"/>
      <c r="CC256" s="32"/>
      <c r="CD256" s="32"/>
    </row>
    <row r="257" spans="18:82" x14ac:dyDescent="0.25">
      <c r="R257" s="5"/>
      <c r="T257" s="1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1"/>
      <c r="BZ257" s="31"/>
      <c r="CA257" s="32"/>
      <c r="CB257" s="32"/>
      <c r="CC257" s="32"/>
      <c r="CD257" s="32"/>
    </row>
    <row r="258" spans="18:82" x14ac:dyDescent="0.25">
      <c r="R258" s="5"/>
      <c r="T258" s="1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1"/>
      <c r="BZ258" s="31"/>
      <c r="CA258" s="32"/>
      <c r="CB258" s="32"/>
      <c r="CC258" s="32"/>
      <c r="CD258" s="32"/>
    </row>
    <row r="259" spans="18:82" x14ac:dyDescent="0.25">
      <c r="R259" s="5"/>
      <c r="T259" s="1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1"/>
      <c r="BZ259" s="31"/>
      <c r="CA259" s="32"/>
      <c r="CB259" s="32"/>
      <c r="CC259" s="32"/>
      <c r="CD259" s="32"/>
    </row>
    <row r="260" spans="18:82" x14ac:dyDescent="0.25">
      <c r="R260" s="5"/>
      <c r="T260" s="1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1"/>
      <c r="BZ260" s="31"/>
      <c r="CA260" s="32"/>
      <c r="CB260" s="32"/>
      <c r="CC260" s="32"/>
      <c r="CD260" s="32"/>
    </row>
    <row r="261" spans="18:82" x14ac:dyDescent="0.25">
      <c r="R261" s="5"/>
      <c r="T261" s="1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1"/>
      <c r="BZ261" s="31"/>
      <c r="CA261" s="32"/>
      <c r="CB261" s="32"/>
      <c r="CC261" s="32"/>
      <c r="CD261" s="32"/>
    </row>
    <row r="262" spans="18:82" x14ac:dyDescent="0.25">
      <c r="R262" s="5"/>
      <c r="T262" s="1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1"/>
      <c r="BZ262" s="31"/>
      <c r="CA262" s="32"/>
      <c r="CB262" s="32"/>
      <c r="CC262" s="32"/>
      <c r="CD262" s="32"/>
    </row>
    <row r="263" spans="18:82" x14ac:dyDescent="0.25">
      <c r="R263" s="5"/>
      <c r="T263" s="1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1"/>
      <c r="BZ263" s="31"/>
      <c r="CA263" s="32"/>
      <c r="CB263" s="32"/>
      <c r="CC263" s="32"/>
      <c r="CD263" s="32"/>
    </row>
    <row r="264" spans="18:82" x14ac:dyDescent="0.25">
      <c r="R264" s="5"/>
      <c r="T264" s="1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1"/>
      <c r="BZ264" s="31"/>
      <c r="CA264" s="32"/>
      <c r="CB264" s="32"/>
      <c r="CC264" s="32"/>
      <c r="CD264" s="32"/>
    </row>
    <row r="265" spans="18:82" x14ac:dyDescent="0.25">
      <c r="R265" s="5"/>
      <c r="T265" s="1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1"/>
      <c r="BZ265" s="31"/>
      <c r="CA265" s="32"/>
      <c r="CB265" s="32"/>
      <c r="CC265" s="32"/>
      <c r="CD265" s="32"/>
    </row>
    <row r="266" spans="18:82" x14ac:dyDescent="0.25">
      <c r="R266" s="5"/>
      <c r="T266" s="1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1"/>
      <c r="BZ266" s="31"/>
      <c r="CA266" s="32"/>
      <c r="CB266" s="32"/>
      <c r="CC266" s="32"/>
      <c r="CD266" s="32"/>
    </row>
    <row r="267" spans="18:82" x14ac:dyDescent="0.25">
      <c r="R267" s="5"/>
      <c r="T267" s="1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1"/>
      <c r="BZ267" s="31"/>
      <c r="CA267" s="32"/>
      <c r="CB267" s="32"/>
      <c r="CC267" s="32"/>
      <c r="CD267" s="32"/>
    </row>
    <row r="268" spans="18:82" x14ac:dyDescent="0.25">
      <c r="R268" s="5"/>
      <c r="T268" s="1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1"/>
      <c r="BZ268" s="31"/>
      <c r="CA268" s="32"/>
      <c r="CB268" s="32"/>
      <c r="CC268" s="32"/>
      <c r="CD268" s="32"/>
    </row>
    <row r="269" spans="18:82" x14ac:dyDescent="0.25">
      <c r="R269" s="5"/>
      <c r="T269" s="1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1"/>
      <c r="BZ269" s="31"/>
      <c r="CA269" s="32"/>
      <c r="CB269" s="32"/>
      <c r="CC269" s="32"/>
      <c r="CD269" s="32"/>
    </row>
    <row r="270" spans="18:82" x14ac:dyDescent="0.25">
      <c r="R270" s="5"/>
      <c r="T270" s="1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1"/>
      <c r="BZ270" s="31"/>
      <c r="CA270" s="32"/>
      <c r="CB270" s="32"/>
      <c r="CC270" s="32"/>
      <c r="CD270" s="32"/>
    </row>
    <row r="271" spans="18:82" x14ac:dyDescent="0.25">
      <c r="R271" s="5"/>
      <c r="T271" s="1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1"/>
      <c r="BZ271" s="31"/>
      <c r="CA271" s="32"/>
      <c r="CB271" s="32"/>
      <c r="CC271" s="32"/>
      <c r="CD271" s="32"/>
    </row>
    <row r="272" spans="18:82" x14ac:dyDescent="0.25">
      <c r="R272" s="5"/>
      <c r="T272" s="1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1"/>
      <c r="BZ272" s="31"/>
      <c r="CA272" s="32"/>
      <c r="CB272" s="32"/>
      <c r="CC272" s="32"/>
      <c r="CD272" s="32"/>
    </row>
    <row r="273" spans="18:82" x14ac:dyDescent="0.25">
      <c r="R273" s="5"/>
      <c r="T273" s="1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1"/>
      <c r="BZ273" s="31"/>
      <c r="CA273" s="32"/>
      <c r="CB273" s="32"/>
      <c r="CC273" s="32"/>
      <c r="CD273" s="32"/>
    </row>
    <row r="274" spans="18:82" x14ac:dyDescent="0.25">
      <c r="R274" s="5"/>
      <c r="T274" s="1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1"/>
      <c r="BZ274" s="31"/>
      <c r="CA274" s="32"/>
      <c r="CB274" s="32"/>
      <c r="CC274" s="32"/>
      <c r="CD274" s="32"/>
    </row>
    <row r="275" spans="18:82" x14ac:dyDescent="0.25">
      <c r="R275" s="5"/>
      <c r="T275" s="1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1"/>
      <c r="BZ275" s="31"/>
      <c r="CA275" s="32"/>
      <c r="CB275" s="32"/>
      <c r="CC275" s="32"/>
      <c r="CD275" s="32"/>
    </row>
    <row r="276" spans="18:82" x14ac:dyDescent="0.25">
      <c r="R276" s="5"/>
      <c r="T276" s="1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1"/>
      <c r="BZ276" s="31"/>
      <c r="CA276" s="32"/>
      <c r="CB276" s="32"/>
      <c r="CC276" s="32"/>
      <c r="CD276" s="32"/>
    </row>
    <row r="277" spans="18:82" x14ac:dyDescent="0.25">
      <c r="R277" s="5"/>
      <c r="T277" s="1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1"/>
      <c r="BZ277" s="31"/>
      <c r="CA277" s="32"/>
      <c r="CB277" s="32"/>
      <c r="CC277" s="32"/>
      <c r="CD277" s="32"/>
    </row>
    <row r="278" spans="18:82" x14ac:dyDescent="0.25">
      <c r="R278" s="5"/>
      <c r="T278" s="1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1"/>
      <c r="BZ278" s="31"/>
      <c r="CA278" s="32"/>
      <c r="CB278" s="32"/>
      <c r="CC278" s="32"/>
      <c r="CD278" s="32"/>
    </row>
    <row r="279" spans="18:82" x14ac:dyDescent="0.25">
      <c r="R279" s="5"/>
      <c r="T279" s="1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1"/>
      <c r="BZ279" s="31"/>
      <c r="CA279" s="32"/>
      <c r="CB279" s="32"/>
      <c r="CC279" s="32"/>
      <c r="CD279" s="32"/>
    </row>
    <row r="280" spans="18:82" x14ac:dyDescent="0.25">
      <c r="R280" s="5"/>
      <c r="T280" s="1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1"/>
      <c r="BZ280" s="31"/>
      <c r="CA280" s="32"/>
      <c r="CB280" s="32"/>
      <c r="CC280" s="32"/>
      <c r="CD280" s="32"/>
    </row>
    <row r="281" spans="18:82" x14ac:dyDescent="0.25">
      <c r="R281" s="5"/>
      <c r="T281" s="1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1"/>
      <c r="BZ281" s="31"/>
      <c r="CA281" s="32"/>
      <c r="CB281" s="32"/>
      <c r="CC281" s="32"/>
      <c r="CD281" s="32"/>
    </row>
    <row r="282" spans="18:82" x14ac:dyDescent="0.25">
      <c r="R282" s="5"/>
      <c r="T282" s="1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1"/>
      <c r="BZ282" s="31"/>
      <c r="CA282" s="32"/>
      <c r="CB282" s="32"/>
      <c r="CC282" s="32"/>
      <c r="CD282" s="32"/>
    </row>
    <row r="283" spans="18:82" x14ac:dyDescent="0.25">
      <c r="R283" s="5"/>
      <c r="T283" s="1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1"/>
      <c r="BZ283" s="31"/>
      <c r="CA283" s="32"/>
      <c r="CB283" s="32"/>
      <c r="CC283" s="32"/>
      <c r="CD283" s="32"/>
    </row>
    <row r="284" spans="18:82" x14ac:dyDescent="0.25">
      <c r="R284" s="5"/>
      <c r="T284" s="1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1"/>
      <c r="BZ284" s="31"/>
      <c r="CA284" s="32"/>
      <c r="CB284" s="32"/>
      <c r="CC284" s="32"/>
      <c r="CD284" s="32"/>
    </row>
    <row r="285" spans="18:82" x14ac:dyDescent="0.25">
      <c r="R285" s="5"/>
      <c r="T285" s="1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1"/>
      <c r="BZ285" s="31"/>
      <c r="CA285" s="32"/>
      <c r="CB285" s="32"/>
      <c r="CC285" s="32"/>
      <c r="CD285" s="32"/>
    </row>
    <row r="286" spans="18:82" x14ac:dyDescent="0.25">
      <c r="R286" s="5"/>
      <c r="T286" s="1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1"/>
      <c r="BZ286" s="31"/>
      <c r="CA286" s="32"/>
      <c r="CB286" s="32"/>
      <c r="CC286" s="32"/>
      <c r="CD286" s="32"/>
    </row>
    <row r="287" spans="18:82" x14ac:dyDescent="0.25">
      <c r="R287" s="5"/>
      <c r="T287" s="1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1"/>
      <c r="BZ287" s="31"/>
      <c r="CA287" s="32"/>
      <c r="CB287" s="32"/>
      <c r="CC287" s="32"/>
      <c r="CD287" s="32"/>
    </row>
    <row r="288" spans="18:82" x14ac:dyDescent="0.25">
      <c r="R288" s="5"/>
      <c r="T288" s="1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1"/>
      <c r="BZ288" s="31"/>
      <c r="CA288" s="32"/>
      <c r="CB288" s="32"/>
      <c r="CC288" s="32"/>
      <c r="CD288" s="32"/>
    </row>
    <row r="289" spans="18:82" x14ac:dyDescent="0.25">
      <c r="R289" s="5"/>
      <c r="T289" s="1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1"/>
      <c r="BZ289" s="31"/>
      <c r="CA289" s="32"/>
      <c r="CB289" s="32"/>
      <c r="CC289" s="32"/>
      <c r="CD289" s="32"/>
    </row>
    <row r="290" spans="18:82" x14ac:dyDescent="0.25">
      <c r="R290" s="5"/>
      <c r="T290" s="1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1"/>
      <c r="BZ290" s="31"/>
      <c r="CA290" s="32"/>
      <c r="CB290" s="32"/>
      <c r="CC290" s="32"/>
      <c r="CD290" s="32"/>
    </row>
    <row r="291" spans="18:82" x14ac:dyDescent="0.25">
      <c r="R291" s="5"/>
      <c r="T291" s="1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1"/>
      <c r="BZ291" s="31"/>
      <c r="CA291" s="32"/>
      <c r="CB291" s="32"/>
      <c r="CC291" s="32"/>
      <c r="CD291" s="32"/>
    </row>
    <row r="292" spans="18:82" x14ac:dyDescent="0.25">
      <c r="R292" s="5"/>
      <c r="T292" s="1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1"/>
      <c r="BZ292" s="31"/>
      <c r="CA292" s="32"/>
      <c r="CB292" s="32"/>
      <c r="CC292" s="32"/>
      <c r="CD292" s="32"/>
    </row>
    <row r="293" spans="18:82" x14ac:dyDescent="0.25">
      <c r="R293" s="5"/>
      <c r="T293" s="1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1"/>
      <c r="BZ293" s="31"/>
      <c r="CA293" s="32"/>
      <c r="CB293" s="32"/>
      <c r="CC293" s="32"/>
      <c r="CD293" s="32"/>
    </row>
    <row r="294" spans="18:82" x14ac:dyDescent="0.25">
      <c r="R294" s="5"/>
      <c r="T294" s="1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1"/>
      <c r="BZ294" s="31"/>
      <c r="CA294" s="32"/>
      <c r="CB294" s="32"/>
      <c r="CC294" s="32"/>
      <c r="CD294" s="32"/>
    </row>
    <row r="295" spans="18:82" x14ac:dyDescent="0.25">
      <c r="R295" s="5"/>
      <c r="T295" s="1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1"/>
      <c r="BZ295" s="31"/>
      <c r="CA295" s="32"/>
      <c r="CB295" s="32"/>
      <c r="CC295" s="32"/>
      <c r="CD295" s="32"/>
    </row>
    <row r="296" spans="18:82" x14ac:dyDescent="0.25">
      <c r="R296" s="5"/>
      <c r="T296" s="1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1"/>
      <c r="BZ296" s="31"/>
      <c r="CA296" s="32"/>
      <c r="CB296" s="32"/>
      <c r="CC296" s="32"/>
      <c r="CD296" s="32"/>
    </row>
    <row r="297" spans="18:82" x14ac:dyDescent="0.25">
      <c r="R297" s="5"/>
      <c r="T297" s="1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1"/>
      <c r="BZ297" s="31"/>
      <c r="CA297" s="32"/>
      <c r="CB297" s="32"/>
      <c r="CC297" s="32"/>
      <c r="CD297" s="32"/>
    </row>
    <row r="298" spans="18:82" x14ac:dyDescent="0.25">
      <c r="R298" s="5"/>
      <c r="T298" s="1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1"/>
      <c r="BZ298" s="31"/>
      <c r="CA298" s="32"/>
      <c r="CB298" s="32"/>
      <c r="CC298" s="32"/>
      <c r="CD298" s="32"/>
    </row>
    <row r="299" spans="18:82" x14ac:dyDescent="0.25">
      <c r="R299" s="5"/>
      <c r="T299" s="1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1"/>
      <c r="BZ299" s="31"/>
      <c r="CA299" s="32"/>
      <c r="CB299" s="32"/>
      <c r="CC299" s="32"/>
      <c r="CD299" s="32"/>
    </row>
    <row r="300" spans="18:82" x14ac:dyDescent="0.25">
      <c r="R300" s="5"/>
      <c r="T300" s="1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1"/>
      <c r="BZ300" s="31"/>
      <c r="CA300" s="32"/>
      <c r="CB300" s="32"/>
      <c r="CC300" s="32"/>
      <c r="CD300" s="32"/>
    </row>
    <row r="301" spans="18:82" x14ac:dyDescent="0.25">
      <c r="R301" s="5"/>
      <c r="T301" s="1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1"/>
      <c r="BZ301" s="31"/>
      <c r="CA301" s="32"/>
      <c r="CB301" s="32"/>
      <c r="CC301" s="32"/>
      <c r="CD301" s="32"/>
    </row>
    <row r="302" spans="18:82" x14ac:dyDescent="0.25">
      <c r="R302" s="5"/>
      <c r="T302" s="1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1"/>
      <c r="BZ302" s="31"/>
      <c r="CA302" s="32"/>
      <c r="CB302" s="32"/>
      <c r="CC302" s="32"/>
      <c r="CD302" s="32"/>
    </row>
    <row r="303" spans="18:82" x14ac:dyDescent="0.25">
      <c r="R303" s="5"/>
      <c r="T303" s="1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1"/>
      <c r="BZ303" s="31"/>
      <c r="CA303" s="32"/>
      <c r="CB303" s="32"/>
      <c r="CC303" s="32"/>
      <c r="CD303" s="32"/>
    </row>
    <row r="304" spans="18:82" x14ac:dyDescent="0.25">
      <c r="R304" s="5"/>
      <c r="T304" s="1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1"/>
      <c r="BZ304" s="31"/>
      <c r="CA304" s="32"/>
      <c r="CB304" s="32"/>
      <c r="CC304" s="32"/>
      <c r="CD304" s="32"/>
    </row>
    <row r="305" spans="18:82" x14ac:dyDescent="0.25">
      <c r="R305" s="5"/>
      <c r="T305" s="1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1"/>
      <c r="BZ305" s="31"/>
      <c r="CA305" s="32"/>
      <c r="CB305" s="32"/>
      <c r="CC305" s="32"/>
      <c r="CD305" s="32"/>
    </row>
    <row r="306" spans="18:82" x14ac:dyDescent="0.25">
      <c r="R306" s="5"/>
      <c r="T306" s="1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1"/>
      <c r="BZ306" s="31"/>
      <c r="CA306" s="32"/>
      <c r="CB306" s="32"/>
      <c r="CC306" s="32"/>
      <c r="CD306" s="32"/>
    </row>
    <row r="307" spans="18:82" x14ac:dyDescent="0.25">
      <c r="R307" s="5"/>
      <c r="T307" s="1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1"/>
      <c r="BZ307" s="31"/>
      <c r="CA307" s="32"/>
      <c r="CB307" s="32"/>
      <c r="CC307" s="32"/>
      <c r="CD307" s="32"/>
    </row>
    <row r="308" spans="18:82" x14ac:dyDescent="0.25">
      <c r="R308" s="5"/>
      <c r="T308" s="1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1"/>
      <c r="BZ308" s="31"/>
      <c r="CA308" s="32"/>
      <c r="CB308" s="32"/>
      <c r="CC308" s="32"/>
      <c r="CD308" s="32"/>
    </row>
    <row r="309" spans="18:82" x14ac:dyDescent="0.25">
      <c r="R309" s="5"/>
      <c r="T309" s="1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1"/>
      <c r="BZ309" s="31"/>
      <c r="CA309" s="32"/>
      <c r="CB309" s="32"/>
      <c r="CC309" s="32"/>
      <c r="CD309" s="32"/>
    </row>
    <row r="310" spans="18:82" x14ac:dyDescent="0.25">
      <c r="R310" s="5"/>
      <c r="T310" s="1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1"/>
      <c r="BZ310" s="31"/>
      <c r="CA310" s="32"/>
      <c r="CB310" s="32"/>
      <c r="CC310" s="32"/>
      <c r="CD310" s="32"/>
    </row>
    <row r="311" spans="18:82" x14ac:dyDescent="0.25">
      <c r="R311" s="5"/>
      <c r="T311" s="1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1"/>
      <c r="BZ311" s="31"/>
      <c r="CA311" s="32"/>
      <c r="CB311" s="32"/>
      <c r="CC311" s="32"/>
      <c r="CD311" s="32"/>
    </row>
    <row r="312" spans="18:82" x14ac:dyDescent="0.25">
      <c r="R312" s="5"/>
      <c r="T312" s="1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1"/>
      <c r="BZ312" s="31"/>
      <c r="CA312" s="32"/>
      <c r="CB312" s="32"/>
      <c r="CC312" s="32"/>
      <c r="CD312" s="32"/>
    </row>
    <row r="313" spans="18:82" x14ac:dyDescent="0.25">
      <c r="R313" s="5"/>
      <c r="T313" s="1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1"/>
      <c r="BZ313" s="31"/>
      <c r="CA313" s="32"/>
      <c r="CB313" s="32"/>
      <c r="CC313" s="32"/>
      <c r="CD313" s="32"/>
    </row>
    <row r="314" spans="18:82" x14ac:dyDescent="0.25">
      <c r="R314" s="5"/>
      <c r="T314" s="1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1"/>
      <c r="BZ314" s="31"/>
      <c r="CA314" s="32"/>
      <c r="CB314" s="32"/>
      <c r="CC314" s="32"/>
      <c r="CD314" s="32"/>
    </row>
    <row r="315" spans="18:82" x14ac:dyDescent="0.25">
      <c r="R315" s="5"/>
      <c r="T315" s="1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1"/>
      <c r="BZ315" s="31"/>
      <c r="CA315" s="32"/>
      <c r="CB315" s="32"/>
      <c r="CC315" s="32"/>
      <c r="CD315" s="32"/>
    </row>
    <row r="316" spans="18:82" x14ac:dyDescent="0.25">
      <c r="R316" s="5"/>
      <c r="T316" s="1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1"/>
      <c r="BZ316" s="31"/>
      <c r="CA316" s="32"/>
      <c r="CB316" s="32"/>
      <c r="CC316" s="32"/>
      <c r="CD316" s="32"/>
    </row>
    <row r="317" spans="18:82" x14ac:dyDescent="0.25">
      <c r="R317" s="5"/>
      <c r="T317" s="1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1"/>
      <c r="BZ317" s="31"/>
      <c r="CA317" s="32"/>
      <c r="CB317" s="32"/>
      <c r="CC317" s="32"/>
      <c r="CD317" s="32"/>
    </row>
    <row r="318" spans="18:82" x14ac:dyDescent="0.25">
      <c r="R318" s="5"/>
      <c r="T318" s="1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1"/>
      <c r="BZ318" s="31"/>
      <c r="CA318" s="32"/>
      <c r="CB318" s="32"/>
      <c r="CC318" s="32"/>
      <c r="CD318" s="32"/>
    </row>
    <row r="319" spans="18:82" x14ac:dyDescent="0.25">
      <c r="R319" s="5"/>
      <c r="T319" s="1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1"/>
      <c r="BZ319" s="31"/>
      <c r="CA319" s="32"/>
      <c r="CB319" s="32"/>
      <c r="CC319" s="32"/>
      <c r="CD319" s="32"/>
    </row>
    <row r="320" spans="18:82" x14ac:dyDescent="0.25">
      <c r="R320" s="5"/>
      <c r="T320" s="1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1"/>
      <c r="BZ320" s="31"/>
      <c r="CA320" s="32"/>
      <c r="CB320" s="32"/>
      <c r="CC320" s="32"/>
      <c r="CD320" s="32"/>
    </row>
    <row r="321" spans="18:82" x14ac:dyDescent="0.25">
      <c r="R321" s="5"/>
      <c r="T321" s="1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1"/>
      <c r="BZ321" s="31"/>
      <c r="CA321" s="32"/>
      <c r="CB321" s="32"/>
      <c r="CC321" s="32"/>
      <c r="CD321" s="32"/>
    </row>
    <row r="322" spans="18:82" x14ac:dyDescent="0.25">
      <c r="R322" s="5"/>
      <c r="T322" s="1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1"/>
      <c r="BZ322" s="31"/>
      <c r="CA322" s="32"/>
      <c r="CB322" s="32"/>
      <c r="CC322" s="32"/>
      <c r="CD322" s="32"/>
    </row>
    <row r="323" spans="18:82" x14ac:dyDescent="0.25">
      <c r="R323" s="5"/>
      <c r="T323" s="1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1"/>
      <c r="BZ323" s="31"/>
      <c r="CA323" s="32"/>
      <c r="CB323" s="32"/>
      <c r="CC323" s="32"/>
      <c r="CD323" s="32"/>
    </row>
    <row r="324" spans="18:82" x14ac:dyDescent="0.25">
      <c r="R324" s="5"/>
      <c r="T324" s="1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1"/>
      <c r="BZ324" s="31"/>
      <c r="CA324" s="32"/>
      <c r="CB324" s="32"/>
      <c r="CC324" s="32"/>
      <c r="CD324" s="32"/>
    </row>
    <row r="325" spans="18:82" x14ac:dyDescent="0.25">
      <c r="R325" s="5"/>
      <c r="T325" s="1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1"/>
      <c r="BZ325" s="31"/>
      <c r="CA325" s="32"/>
      <c r="CB325" s="32"/>
      <c r="CC325" s="32"/>
      <c r="CD325" s="32"/>
    </row>
    <row r="326" spans="18:82" x14ac:dyDescent="0.25">
      <c r="R326" s="5"/>
      <c r="T326" s="1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1"/>
      <c r="BZ326" s="31"/>
      <c r="CA326" s="32"/>
      <c r="CB326" s="32"/>
      <c r="CC326" s="32"/>
      <c r="CD326" s="32"/>
    </row>
    <row r="327" spans="18:82" x14ac:dyDescent="0.25">
      <c r="R327" s="5"/>
      <c r="T327" s="1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1"/>
      <c r="BZ327" s="31"/>
      <c r="CA327" s="32"/>
      <c r="CB327" s="32"/>
      <c r="CC327" s="32"/>
      <c r="CD327" s="32"/>
    </row>
    <row r="328" spans="18:82" x14ac:dyDescent="0.25">
      <c r="R328" s="5"/>
      <c r="T328" s="1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1"/>
      <c r="BZ328" s="31"/>
      <c r="CA328" s="32"/>
      <c r="CB328" s="32"/>
      <c r="CC328" s="32"/>
      <c r="CD328" s="32"/>
    </row>
    <row r="329" spans="18:82" x14ac:dyDescent="0.25">
      <c r="R329" s="5"/>
      <c r="T329" s="1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1"/>
      <c r="BZ329" s="31"/>
      <c r="CA329" s="32"/>
      <c r="CB329" s="32"/>
      <c r="CC329" s="32"/>
      <c r="CD329" s="32"/>
    </row>
    <row r="330" spans="18:82" x14ac:dyDescent="0.25">
      <c r="R330" s="5"/>
      <c r="T330" s="1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1"/>
      <c r="BZ330" s="31"/>
      <c r="CA330" s="32"/>
      <c r="CB330" s="32"/>
      <c r="CC330" s="32"/>
      <c r="CD330" s="32"/>
    </row>
    <row r="331" spans="18:82" x14ac:dyDescent="0.25">
      <c r="R331" s="5"/>
      <c r="T331" s="1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1"/>
      <c r="BZ331" s="31"/>
      <c r="CA331" s="32"/>
      <c r="CB331" s="32"/>
      <c r="CC331" s="32"/>
      <c r="CD331" s="32"/>
    </row>
    <row r="332" spans="18:82" x14ac:dyDescent="0.25">
      <c r="R332" s="5"/>
      <c r="T332" s="1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1"/>
      <c r="BZ332" s="31"/>
      <c r="CA332" s="32"/>
      <c r="CB332" s="32"/>
      <c r="CC332" s="32"/>
      <c r="CD332" s="32"/>
    </row>
    <row r="333" spans="18:82" x14ac:dyDescent="0.25">
      <c r="R333" s="5"/>
      <c r="T333" s="1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1"/>
      <c r="BZ333" s="31"/>
      <c r="CA333" s="32"/>
      <c r="CB333" s="32"/>
      <c r="CC333" s="32"/>
      <c r="CD333" s="32"/>
    </row>
    <row r="334" spans="18:82" x14ac:dyDescent="0.25">
      <c r="R334" s="5"/>
      <c r="T334" s="1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1"/>
      <c r="BZ334" s="31"/>
      <c r="CA334" s="32"/>
      <c r="CB334" s="32"/>
      <c r="CC334" s="32"/>
      <c r="CD334" s="32"/>
    </row>
    <row r="335" spans="18:82" x14ac:dyDescent="0.25">
      <c r="R335" s="5"/>
      <c r="T335" s="1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1"/>
      <c r="BZ335" s="31"/>
      <c r="CA335" s="32"/>
      <c r="CB335" s="32"/>
      <c r="CC335" s="32"/>
      <c r="CD335" s="32"/>
    </row>
    <row r="336" spans="18:82" x14ac:dyDescent="0.25">
      <c r="R336" s="5"/>
      <c r="T336" s="1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1"/>
      <c r="BZ336" s="31"/>
      <c r="CA336" s="32"/>
      <c r="CB336" s="32"/>
      <c r="CC336" s="32"/>
      <c r="CD336" s="32"/>
    </row>
    <row r="337" spans="18:82" x14ac:dyDescent="0.25">
      <c r="R337" s="5"/>
      <c r="T337" s="1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1"/>
      <c r="BZ337" s="31"/>
      <c r="CA337" s="32"/>
      <c r="CB337" s="32"/>
      <c r="CC337" s="32"/>
      <c r="CD337" s="32"/>
    </row>
    <row r="338" spans="18:82" x14ac:dyDescent="0.25">
      <c r="R338" s="5"/>
      <c r="T338" s="1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1"/>
      <c r="BZ338" s="31"/>
      <c r="CA338" s="32"/>
      <c r="CB338" s="32"/>
      <c r="CC338" s="32"/>
      <c r="CD338" s="32"/>
    </row>
    <row r="339" spans="18:82" x14ac:dyDescent="0.25">
      <c r="R339" s="5"/>
      <c r="T339" s="1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1"/>
      <c r="BZ339" s="31"/>
      <c r="CA339" s="32"/>
      <c r="CB339" s="32"/>
      <c r="CC339" s="32"/>
      <c r="CD339" s="32"/>
    </row>
    <row r="340" spans="18:82" x14ac:dyDescent="0.25">
      <c r="R340" s="5"/>
      <c r="T340" s="1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1"/>
      <c r="BZ340" s="31"/>
      <c r="CA340" s="32"/>
      <c r="CB340" s="32"/>
      <c r="CC340" s="32"/>
      <c r="CD340" s="32"/>
    </row>
    <row r="341" spans="18:82" x14ac:dyDescent="0.25">
      <c r="R341" s="5"/>
      <c r="T341" s="1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1"/>
      <c r="BZ341" s="31"/>
      <c r="CA341" s="32"/>
      <c r="CB341" s="32"/>
      <c r="CC341" s="32"/>
      <c r="CD341" s="32"/>
    </row>
    <row r="342" spans="18:82" x14ac:dyDescent="0.25">
      <c r="R342" s="5"/>
      <c r="T342" s="1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1"/>
      <c r="BZ342" s="31"/>
      <c r="CA342" s="32"/>
      <c r="CB342" s="32"/>
      <c r="CC342" s="32"/>
      <c r="CD342" s="32"/>
    </row>
    <row r="343" spans="18:82" x14ac:dyDescent="0.25">
      <c r="R343" s="5"/>
      <c r="T343" s="1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1"/>
      <c r="BZ343" s="31"/>
      <c r="CA343" s="32"/>
      <c r="CB343" s="32"/>
      <c r="CC343" s="32"/>
      <c r="CD343" s="32"/>
    </row>
    <row r="344" spans="18:82" x14ac:dyDescent="0.25">
      <c r="R344" s="5"/>
      <c r="T344" s="1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1"/>
      <c r="BZ344" s="31"/>
      <c r="CA344" s="32"/>
      <c r="CB344" s="32"/>
      <c r="CC344" s="32"/>
      <c r="CD344" s="32"/>
    </row>
    <row r="345" spans="18:82" x14ac:dyDescent="0.25">
      <c r="R345" s="5"/>
      <c r="T345" s="1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1"/>
      <c r="BZ345" s="31"/>
      <c r="CA345" s="32"/>
      <c r="CB345" s="32"/>
      <c r="CC345" s="32"/>
      <c r="CD345" s="32"/>
    </row>
    <row r="346" spans="18:82" x14ac:dyDescent="0.25">
      <c r="R346" s="5"/>
      <c r="T346" s="1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1"/>
      <c r="BZ346" s="31"/>
      <c r="CA346" s="32"/>
      <c r="CB346" s="32"/>
      <c r="CC346" s="32"/>
      <c r="CD346" s="32"/>
    </row>
    <row r="347" spans="18:82" x14ac:dyDescent="0.25">
      <c r="R347" s="5"/>
      <c r="T347" s="1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1"/>
      <c r="BZ347" s="31"/>
      <c r="CA347" s="32"/>
      <c r="CB347" s="32"/>
      <c r="CC347" s="32"/>
      <c r="CD347" s="32"/>
    </row>
    <row r="348" spans="18:82" x14ac:dyDescent="0.25">
      <c r="R348" s="5"/>
      <c r="T348" s="1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1"/>
      <c r="BZ348" s="31"/>
      <c r="CA348" s="32"/>
      <c r="CB348" s="32"/>
      <c r="CC348" s="32"/>
      <c r="CD348" s="32"/>
    </row>
    <row r="349" spans="18:82" x14ac:dyDescent="0.25">
      <c r="R349" s="5"/>
      <c r="T349" s="1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1"/>
      <c r="BZ349" s="31"/>
      <c r="CA349" s="32"/>
      <c r="CB349" s="32"/>
      <c r="CC349" s="32"/>
      <c r="CD349" s="32"/>
    </row>
    <row r="350" spans="18:82" x14ac:dyDescent="0.25">
      <c r="R350" s="5"/>
      <c r="T350" s="1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1"/>
      <c r="BZ350" s="31"/>
      <c r="CA350" s="32"/>
      <c r="CB350" s="32"/>
      <c r="CC350" s="32"/>
      <c r="CD350" s="32"/>
    </row>
    <row r="351" spans="18:82" x14ac:dyDescent="0.25">
      <c r="R351" s="5"/>
      <c r="T351" s="1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28"/>
      <c r="BZ351" s="28"/>
    </row>
    <row r="352" spans="18:82" x14ac:dyDescent="0.25">
      <c r="R352" s="5"/>
      <c r="T352" s="1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28"/>
      <c r="BZ352" s="28"/>
    </row>
    <row r="353" spans="18:78" x14ac:dyDescent="0.25">
      <c r="R353" s="5"/>
      <c r="T353" s="1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28"/>
      <c r="BZ353" s="28"/>
    </row>
    <row r="354" spans="18:78" x14ac:dyDescent="0.25">
      <c r="R354" s="5"/>
      <c r="T354" s="1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28"/>
      <c r="BZ354" s="28"/>
    </row>
    <row r="355" spans="18:78" x14ac:dyDescent="0.25">
      <c r="R355" s="5"/>
      <c r="T355" s="1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28"/>
      <c r="BZ355" s="28"/>
    </row>
    <row r="356" spans="18:78" x14ac:dyDescent="0.25">
      <c r="R356" s="5"/>
      <c r="T356" s="1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28"/>
      <c r="BZ356" s="28"/>
    </row>
    <row r="357" spans="18:78" x14ac:dyDescent="0.25">
      <c r="R357" s="5"/>
      <c r="T357" s="1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28"/>
      <c r="BZ357" s="28"/>
    </row>
    <row r="358" spans="18:78" x14ac:dyDescent="0.25">
      <c r="R358" s="5"/>
      <c r="T358" s="1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28"/>
      <c r="BZ358" s="28"/>
    </row>
    <row r="359" spans="18:78" x14ac:dyDescent="0.25">
      <c r="R359" s="5"/>
      <c r="T359" s="1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28"/>
      <c r="BZ359" s="28"/>
    </row>
    <row r="360" spans="18:78" x14ac:dyDescent="0.25">
      <c r="R360" s="5"/>
      <c r="T360" s="1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28"/>
      <c r="BZ360" s="28"/>
    </row>
    <row r="361" spans="18:78" x14ac:dyDescent="0.25">
      <c r="R361" s="5"/>
      <c r="T361" s="1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28"/>
      <c r="BZ361" s="28"/>
    </row>
    <row r="362" spans="18:78" x14ac:dyDescent="0.25">
      <c r="R362" s="5"/>
      <c r="T362" s="1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28"/>
      <c r="BZ362" s="28"/>
    </row>
    <row r="363" spans="18:78" x14ac:dyDescent="0.25">
      <c r="R363" s="5"/>
      <c r="T363" s="1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28"/>
      <c r="BZ363" s="28"/>
    </row>
    <row r="364" spans="18:78" x14ac:dyDescent="0.25">
      <c r="R364" s="5"/>
      <c r="T364" s="1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28"/>
      <c r="BZ364" s="28"/>
    </row>
    <row r="365" spans="18:78" x14ac:dyDescent="0.25">
      <c r="R365" s="5"/>
      <c r="T365" s="1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28"/>
      <c r="BZ365" s="28"/>
    </row>
    <row r="366" spans="18:78" x14ac:dyDescent="0.25">
      <c r="R366" s="5"/>
      <c r="T366" s="1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28"/>
      <c r="BZ366" s="28"/>
    </row>
    <row r="367" spans="18:78" x14ac:dyDescent="0.25">
      <c r="R367" s="5"/>
      <c r="T367" s="1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</row>
    <row r="368" spans="18:78" x14ac:dyDescent="0.25">
      <c r="R368" s="5"/>
      <c r="T368" s="1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</row>
    <row r="369" spans="18:76" x14ac:dyDescent="0.25">
      <c r="R369" s="5"/>
      <c r="T369" s="1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</row>
    <row r="370" spans="18:76" x14ac:dyDescent="0.25">
      <c r="R370" s="5"/>
      <c r="T370" s="1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</row>
    <row r="371" spans="18:76" x14ac:dyDescent="0.25">
      <c r="R371" s="5"/>
      <c r="T371" s="1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</row>
    <row r="372" spans="18:76" x14ac:dyDescent="0.25">
      <c r="R372" s="5"/>
      <c r="T372" s="1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</row>
    <row r="373" spans="18:76" x14ac:dyDescent="0.25">
      <c r="R373" s="5"/>
      <c r="T373" s="1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</row>
    <row r="374" spans="18:76" x14ac:dyDescent="0.25">
      <c r="R374" s="5"/>
      <c r="T374" s="1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</row>
    <row r="375" spans="18:76" x14ac:dyDescent="0.25">
      <c r="R375" s="5"/>
      <c r="T375" s="1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</row>
    <row r="376" spans="18:76" x14ac:dyDescent="0.25">
      <c r="R376" s="5"/>
      <c r="T376" s="1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</row>
    <row r="377" spans="18:76" x14ac:dyDescent="0.25">
      <c r="R377" s="5"/>
      <c r="T377" s="1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</row>
    <row r="378" spans="18:76" x14ac:dyDescent="0.25">
      <c r="R378" s="5"/>
      <c r="T378" s="1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</row>
    <row r="379" spans="18:76" x14ac:dyDescent="0.25">
      <c r="R379" s="5"/>
      <c r="T379" s="1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</row>
    <row r="380" spans="18:76" x14ac:dyDescent="0.25">
      <c r="R380" s="5"/>
      <c r="T380" s="1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</row>
    <row r="381" spans="18:76" x14ac:dyDescent="0.25">
      <c r="R381" s="5"/>
      <c r="T381" s="1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</row>
    <row r="382" spans="18:76" x14ac:dyDescent="0.25">
      <c r="R382" s="5"/>
      <c r="T382" s="1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</row>
    <row r="383" spans="18:76" x14ac:dyDescent="0.25">
      <c r="R383" s="5"/>
      <c r="T383" s="1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</row>
    <row r="384" spans="18:76" x14ac:dyDescent="0.25">
      <c r="R384" s="5"/>
      <c r="T384" s="1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</row>
    <row r="385" spans="18:76" x14ac:dyDescent="0.25">
      <c r="R385" s="5"/>
      <c r="T385" s="1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</row>
    <row r="386" spans="18:76" x14ac:dyDescent="0.25">
      <c r="R386" s="5"/>
      <c r="T386" s="1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</row>
    <row r="387" spans="18:76" x14ac:dyDescent="0.25">
      <c r="R387" s="5"/>
      <c r="T387" s="1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</row>
    <row r="388" spans="18:76" x14ac:dyDescent="0.25">
      <c r="R388" s="5"/>
      <c r="T388" s="1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</row>
    <row r="389" spans="18:76" x14ac:dyDescent="0.25">
      <c r="R389" s="5"/>
      <c r="T389" s="1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</row>
    <row r="390" spans="18:76" x14ac:dyDescent="0.25">
      <c r="R390" s="5"/>
      <c r="T390" s="1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</row>
    <row r="391" spans="18:76" x14ac:dyDescent="0.25">
      <c r="R391" s="5"/>
      <c r="T391" s="1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</row>
    <row r="392" spans="18:76" x14ac:dyDescent="0.25">
      <c r="R392" s="5"/>
      <c r="T392" s="1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</row>
    <row r="393" spans="18:76" x14ac:dyDescent="0.25">
      <c r="R393" s="5"/>
      <c r="T393" s="1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</row>
    <row r="394" spans="18:76" x14ac:dyDescent="0.25">
      <c r="R394" s="5"/>
      <c r="T394" s="1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</row>
    <row r="395" spans="18:76" x14ac:dyDescent="0.25">
      <c r="R395" s="5"/>
      <c r="T395" s="1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</row>
    <row r="396" spans="18:76" x14ac:dyDescent="0.25">
      <c r="R396" s="5"/>
      <c r="T396" s="1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</row>
    <row r="397" spans="18:76" x14ac:dyDescent="0.25">
      <c r="R397" s="5"/>
      <c r="T397" s="1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</row>
    <row r="398" spans="18:76" x14ac:dyDescent="0.25">
      <c r="R398" s="5"/>
      <c r="T398" s="1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</row>
    <row r="399" spans="18:76" x14ac:dyDescent="0.25">
      <c r="R399" s="5"/>
      <c r="T399" s="1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</row>
    <row r="400" spans="18:76" x14ac:dyDescent="0.25">
      <c r="R400" s="5"/>
      <c r="T400" s="1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</row>
    <row r="401" spans="18:76" x14ac:dyDescent="0.25">
      <c r="R401" s="5"/>
      <c r="T401" s="1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</row>
    <row r="402" spans="18:76" x14ac:dyDescent="0.25">
      <c r="R402" s="5"/>
      <c r="T402" s="1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</row>
    <row r="403" spans="18:76" x14ac:dyDescent="0.25">
      <c r="R403" s="5"/>
      <c r="T403" s="1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</row>
    <row r="404" spans="18:76" x14ac:dyDescent="0.25">
      <c r="R404" s="5"/>
      <c r="T404" s="1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</row>
    <row r="405" spans="18:76" x14ac:dyDescent="0.25">
      <c r="R405" s="5"/>
      <c r="T405" s="1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</row>
    <row r="406" spans="18:76" x14ac:dyDescent="0.25">
      <c r="R406" s="5"/>
      <c r="T406" s="1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</row>
    <row r="407" spans="18:76" x14ac:dyDescent="0.25">
      <c r="R407" s="5"/>
      <c r="T407" s="1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</row>
    <row r="408" spans="18:76" x14ac:dyDescent="0.25">
      <c r="R408" s="5"/>
      <c r="T408" s="1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</row>
    <row r="409" spans="18:76" x14ac:dyDescent="0.25">
      <c r="R409" s="5"/>
      <c r="T409" s="1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</row>
    <row r="410" spans="18:76" x14ac:dyDescent="0.25">
      <c r="R410" s="5"/>
      <c r="T410" s="1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</row>
    <row r="411" spans="18:76" x14ac:dyDescent="0.25">
      <c r="R411" s="5"/>
      <c r="T411" s="1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</row>
    <row r="412" spans="18:76" x14ac:dyDescent="0.25">
      <c r="R412" s="5"/>
      <c r="T412" s="1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</row>
    <row r="413" spans="18:76" x14ac:dyDescent="0.25">
      <c r="R413" s="5"/>
      <c r="T413" s="1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</row>
    <row r="414" spans="18:76" x14ac:dyDescent="0.25">
      <c r="R414" s="5"/>
      <c r="T414" s="1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</row>
    <row r="415" spans="18:76" x14ac:dyDescent="0.25">
      <c r="R415" s="5"/>
      <c r="T415" s="1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</row>
    <row r="416" spans="18:76" x14ac:dyDescent="0.25">
      <c r="R416" s="5"/>
      <c r="T416" s="1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</row>
    <row r="417" spans="18:76" x14ac:dyDescent="0.25">
      <c r="R417" s="5"/>
      <c r="T417" s="1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</row>
    <row r="418" spans="18:76" x14ac:dyDescent="0.25">
      <c r="R418" s="5"/>
      <c r="T418" s="1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</row>
    <row r="419" spans="18:76" x14ac:dyDescent="0.25">
      <c r="R419" s="5"/>
      <c r="T419" s="1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</row>
    <row r="420" spans="18:76" x14ac:dyDescent="0.25">
      <c r="R420" s="5"/>
      <c r="T420" s="1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</row>
    <row r="421" spans="18:76" x14ac:dyDescent="0.25">
      <c r="R421" s="5"/>
      <c r="T421" s="1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</row>
    <row r="422" spans="18:76" x14ac:dyDescent="0.25">
      <c r="R422" s="5"/>
      <c r="T422" s="1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</row>
    <row r="423" spans="18:76" x14ac:dyDescent="0.25">
      <c r="R423" s="5"/>
      <c r="T423" s="1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</row>
    <row r="424" spans="18:76" x14ac:dyDescent="0.25">
      <c r="R424" s="5"/>
      <c r="T424" s="1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</row>
    <row r="425" spans="18:76" x14ac:dyDescent="0.25">
      <c r="R425" s="5"/>
      <c r="T425" s="1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</row>
    <row r="426" spans="18:76" x14ac:dyDescent="0.25">
      <c r="R426" s="5"/>
      <c r="T426" s="1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</row>
    <row r="427" spans="18:76" x14ac:dyDescent="0.25">
      <c r="R427" s="5"/>
      <c r="T427" s="1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</row>
    <row r="428" spans="18:76" x14ac:dyDescent="0.25">
      <c r="R428" s="5"/>
      <c r="T428" s="1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</row>
    <row r="429" spans="18:76" x14ac:dyDescent="0.25">
      <c r="R429" s="5"/>
      <c r="T429" s="1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</row>
    <row r="430" spans="18:76" x14ac:dyDescent="0.25">
      <c r="R430" s="5"/>
      <c r="T430" s="1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</row>
    <row r="431" spans="18:76" x14ac:dyDescent="0.25">
      <c r="R431" s="5"/>
      <c r="T431" s="1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</row>
    <row r="432" spans="18:76" x14ac:dyDescent="0.25">
      <c r="R432" s="5"/>
      <c r="T432" s="1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</row>
    <row r="433" spans="18:76" x14ac:dyDescent="0.25">
      <c r="R433" s="5"/>
      <c r="T433" s="1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</row>
    <row r="434" spans="18:76" x14ac:dyDescent="0.25">
      <c r="R434" s="5"/>
      <c r="T434" s="1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</row>
    <row r="435" spans="18:76" x14ac:dyDescent="0.25">
      <c r="R435" s="5"/>
      <c r="T435" s="1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</row>
    <row r="436" spans="18:76" x14ac:dyDescent="0.25">
      <c r="R436" s="5"/>
      <c r="T436" s="1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</row>
    <row r="437" spans="18:76" x14ac:dyDescent="0.25">
      <c r="R437" s="5"/>
      <c r="T437" s="1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</row>
    <row r="438" spans="18:76" x14ac:dyDescent="0.25">
      <c r="R438" s="5"/>
      <c r="T438" s="1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</row>
    <row r="439" spans="18:76" x14ac:dyDescent="0.25">
      <c r="R439" s="5"/>
      <c r="T439" s="1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</row>
    <row r="440" spans="18:76" x14ac:dyDescent="0.25">
      <c r="R440" s="5"/>
      <c r="T440" s="1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</row>
    <row r="441" spans="18:76" x14ac:dyDescent="0.25">
      <c r="R441" s="5"/>
      <c r="T441" s="1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</row>
    <row r="442" spans="18:76" x14ac:dyDescent="0.25">
      <c r="R442" s="5"/>
      <c r="T442" s="1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</row>
    <row r="443" spans="18:76" x14ac:dyDescent="0.25">
      <c r="R443" s="5"/>
      <c r="T443" s="1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</row>
    <row r="444" spans="18:76" x14ac:dyDescent="0.25">
      <c r="R444" s="5"/>
      <c r="T444" s="1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</row>
    <row r="445" spans="18:76" x14ac:dyDescent="0.25">
      <c r="R445" s="5"/>
      <c r="T445" s="1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</row>
    <row r="446" spans="18:76" x14ac:dyDescent="0.25">
      <c r="R446" s="5"/>
      <c r="T446" s="1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</row>
    <row r="447" spans="18:76" x14ac:dyDescent="0.25">
      <c r="R447" s="5"/>
      <c r="T447" s="1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</row>
    <row r="448" spans="18:76" x14ac:dyDescent="0.25">
      <c r="R448" s="5"/>
      <c r="T448" s="1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</row>
    <row r="449" spans="18:76" x14ac:dyDescent="0.25">
      <c r="R449" s="5"/>
      <c r="T449" s="1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</row>
    <row r="450" spans="18:76" x14ac:dyDescent="0.25">
      <c r="R450" s="5"/>
      <c r="T450" s="1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</row>
    <row r="451" spans="18:76" x14ac:dyDescent="0.25">
      <c r="R451" s="5"/>
      <c r="T451" s="1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</row>
    <row r="452" spans="18:76" x14ac:dyDescent="0.25">
      <c r="R452" s="5"/>
      <c r="T452" s="1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</row>
    <row r="453" spans="18:76" x14ac:dyDescent="0.25">
      <c r="R453" s="5"/>
      <c r="T453" s="1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</row>
    <row r="454" spans="18:76" x14ac:dyDescent="0.25">
      <c r="R454" s="5"/>
      <c r="T454" s="1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</row>
    <row r="455" spans="18:76" x14ac:dyDescent="0.25">
      <c r="R455" s="5"/>
      <c r="T455" s="1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</row>
    <row r="456" spans="18:76" x14ac:dyDescent="0.25">
      <c r="R456" s="5"/>
      <c r="T456" s="1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</row>
    <row r="457" spans="18:76" x14ac:dyDescent="0.25">
      <c r="R457" s="5"/>
      <c r="T457" s="1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</row>
    <row r="458" spans="18:76" x14ac:dyDescent="0.25">
      <c r="R458" s="5"/>
      <c r="T458" s="1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</row>
    <row r="459" spans="18:76" x14ac:dyDescent="0.25">
      <c r="R459" s="5"/>
      <c r="T459" s="1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</row>
    <row r="460" spans="18:76" x14ac:dyDescent="0.25">
      <c r="R460" s="5"/>
      <c r="T460" s="1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</row>
    <row r="461" spans="18:76" x14ac:dyDescent="0.25">
      <c r="R461" s="5"/>
      <c r="T461" s="1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</row>
    <row r="462" spans="18:76" x14ac:dyDescent="0.25">
      <c r="R462" s="5"/>
      <c r="T462" s="1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</row>
    <row r="463" spans="18:76" x14ac:dyDescent="0.25">
      <c r="R463" s="5"/>
      <c r="T463" s="1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</row>
    <row r="464" spans="18:76" x14ac:dyDescent="0.25">
      <c r="R464" s="5"/>
      <c r="T464" s="1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</row>
    <row r="465" spans="18:76" x14ac:dyDescent="0.25">
      <c r="R465" s="5"/>
      <c r="T465" s="1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</row>
    <row r="466" spans="18:76" x14ac:dyDescent="0.25">
      <c r="R466" s="5"/>
      <c r="T466" s="1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</row>
    <row r="467" spans="18:76" x14ac:dyDescent="0.25">
      <c r="R467" s="5"/>
      <c r="T467" s="1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</row>
    <row r="468" spans="18:76" x14ac:dyDescent="0.25">
      <c r="R468" s="5"/>
      <c r="T468" s="1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</row>
    <row r="469" spans="18:76" x14ac:dyDescent="0.25">
      <c r="R469" s="5"/>
      <c r="T469" s="1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</row>
    <row r="470" spans="18:76" x14ac:dyDescent="0.25">
      <c r="R470" s="5"/>
      <c r="T470" s="1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</row>
    <row r="471" spans="18:76" x14ac:dyDescent="0.25">
      <c r="R471" s="5"/>
      <c r="T471" s="1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</row>
    <row r="472" spans="18:76" x14ac:dyDescent="0.25">
      <c r="R472" s="5"/>
      <c r="T472" s="1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</row>
    <row r="473" spans="18:76" x14ac:dyDescent="0.25">
      <c r="R473" s="5"/>
      <c r="T473" s="1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</row>
    <row r="474" spans="18:76" x14ac:dyDescent="0.25">
      <c r="R474" s="5"/>
      <c r="T474" s="1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</row>
    <row r="475" spans="18:76" x14ac:dyDescent="0.25">
      <c r="R475" s="5"/>
      <c r="T475" s="1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</row>
    <row r="476" spans="18:76" x14ac:dyDescent="0.25">
      <c r="R476" s="5"/>
      <c r="T476" s="1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</row>
    <row r="477" spans="18:76" x14ac:dyDescent="0.25">
      <c r="R477" s="5"/>
      <c r="T477" s="1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</row>
    <row r="478" spans="18:76" x14ac:dyDescent="0.25">
      <c r="R478" s="5"/>
      <c r="T478" s="1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</row>
    <row r="479" spans="18:76" x14ac:dyDescent="0.25">
      <c r="R479" s="5"/>
      <c r="T479" s="1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</row>
    <row r="480" spans="18:76" x14ac:dyDescent="0.25">
      <c r="R480" s="5"/>
      <c r="T480" s="1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</row>
    <row r="481" spans="18:76" x14ac:dyDescent="0.25">
      <c r="R481" s="5"/>
      <c r="T481" s="1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</row>
    <row r="482" spans="18:76" x14ac:dyDescent="0.25">
      <c r="R482" s="5"/>
      <c r="T482" s="1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</row>
    <row r="483" spans="18:76" x14ac:dyDescent="0.25">
      <c r="R483" s="5"/>
      <c r="T483" s="1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</row>
    <row r="484" spans="18:76" x14ac:dyDescent="0.25">
      <c r="R484" s="5"/>
      <c r="T484" s="1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</row>
    <row r="485" spans="18:76" x14ac:dyDescent="0.25">
      <c r="R485" s="5"/>
      <c r="T485" s="1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</row>
    <row r="486" spans="18:76" x14ac:dyDescent="0.25">
      <c r="R486" s="5"/>
      <c r="T486" s="1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</row>
    <row r="487" spans="18:76" x14ac:dyDescent="0.25">
      <c r="R487" s="5"/>
      <c r="T487" s="1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</row>
    <row r="488" spans="18:76" x14ac:dyDescent="0.25">
      <c r="R488" s="5"/>
      <c r="T488" s="1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</row>
    <row r="489" spans="18:76" x14ac:dyDescent="0.25">
      <c r="R489" s="5"/>
      <c r="T489" s="1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</row>
    <row r="490" spans="18:76" x14ac:dyDescent="0.25">
      <c r="R490" s="5"/>
      <c r="T490" s="1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</row>
    <row r="491" spans="18:76" x14ac:dyDescent="0.25">
      <c r="R491" s="5"/>
      <c r="T491" s="1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</row>
    <row r="492" spans="18:76" x14ac:dyDescent="0.25">
      <c r="R492" s="5"/>
      <c r="T492" s="1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</row>
    <row r="493" spans="18:76" x14ac:dyDescent="0.25">
      <c r="R493" s="5"/>
      <c r="T493" s="1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</row>
    <row r="494" spans="18:76" x14ac:dyDescent="0.25">
      <c r="R494" s="5"/>
      <c r="T494" s="1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</row>
    <row r="495" spans="18:76" x14ac:dyDescent="0.25">
      <c r="R495" s="5"/>
      <c r="T495" s="1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</row>
    <row r="496" spans="18:76" x14ac:dyDescent="0.25">
      <c r="R496" s="5"/>
      <c r="T496" s="1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</row>
    <row r="497" spans="18:76" x14ac:dyDescent="0.25">
      <c r="R497" s="5"/>
      <c r="T497" s="1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</row>
    <row r="498" spans="18:76" x14ac:dyDescent="0.25">
      <c r="R498" s="5"/>
      <c r="T498" s="1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</row>
    <row r="499" spans="18:76" x14ac:dyDescent="0.25">
      <c r="R499" s="5"/>
      <c r="T499" s="1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</row>
    <row r="500" spans="18:76" x14ac:dyDescent="0.25">
      <c r="R500" s="5"/>
      <c r="T500" s="1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</row>
    <row r="501" spans="18:76" x14ac:dyDescent="0.25">
      <c r="R501" s="5"/>
      <c r="T501" s="1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</row>
    <row r="502" spans="18:76" x14ac:dyDescent="0.25">
      <c r="R502" s="5"/>
      <c r="T502" s="1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</row>
    <row r="503" spans="18:76" x14ac:dyDescent="0.25">
      <c r="R503" s="5"/>
      <c r="T503" s="1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</row>
    <row r="504" spans="18:76" x14ac:dyDescent="0.25">
      <c r="R504" s="5"/>
      <c r="T504" s="1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</row>
    <row r="505" spans="18:76" x14ac:dyDescent="0.25">
      <c r="R505" s="5"/>
      <c r="T505" s="1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</row>
    <row r="506" spans="18:76" x14ac:dyDescent="0.25">
      <c r="R506" s="5"/>
      <c r="T506" s="1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</row>
    <row r="507" spans="18:76" x14ac:dyDescent="0.25">
      <c r="R507" s="5"/>
      <c r="T507" s="1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</row>
    <row r="508" spans="18:76" x14ac:dyDescent="0.25">
      <c r="R508" s="5"/>
      <c r="T508" s="1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</row>
    <row r="509" spans="18:76" x14ac:dyDescent="0.25">
      <c r="R509" s="5"/>
      <c r="T509" s="1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</row>
    <row r="510" spans="18:76" x14ac:dyDescent="0.25">
      <c r="R510" s="5"/>
      <c r="T510" s="1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</row>
    <row r="511" spans="18:76" x14ac:dyDescent="0.25">
      <c r="R511" s="5"/>
      <c r="T511" s="1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</row>
    <row r="512" spans="18:76" x14ac:dyDescent="0.25">
      <c r="R512" s="5"/>
      <c r="T512" s="1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</row>
    <row r="513" spans="18:76" x14ac:dyDescent="0.25">
      <c r="R513" s="5"/>
      <c r="T513" s="1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</row>
    <row r="514" spans="18:76" x14ac:dyDescent="0.25">
      <c r="R514" s="5"/>
      <c r="T514" s="1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</row>
    <row r="515" spans="18:76" x14ac:dyDescent="0.25">
      <c r="R515" s="5"/>
      <c r="T515" s="1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</row>
    <row r="516" spans="18:76" x14ac:dyDescent="0.25">
      <c r="R516" s="5"/>
      <c r="T516" s="1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</row>
    <row r="517" spans="18:76" x14ac:dyDescent="0.25">
      <c r="R517" s="5"/>
      <c r="T517" s="1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</row>
    <row r="518" spans="18:76" x14ac:dyDescent="0.25">
      <c r="R518" s="5"/>
      <c r="T518" s="1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  <c r="BU518" s="37"/>
      <c r="BV518" s="37"/>
      <c r="BW518" s="37"/>
      <c r="BX518" s="37"/>
    </row>
    <row r="519" spans="18:76" x14ac:dyDescent="0.25">
      <c r="R519" s="5"/>
      <c r="T519" s="1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</row>
    <row r="520" spans="18:76" x14ac:dyDescent="0.25">
      <c r="R520" s="5"/>
      <c r="T520" s="1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</row>
    <row r="521" spans="18:76" x14ac:dyDescent="0.25">
      <c r="R521" s="5"/>
      <c r="T521" s="1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  <c r="BU521" s="37"/>
      <c r="BV521" s="37"/>
      <c r="BW521" s="37"/>
      <c r="BX521" s="37"/>
    </row>
    <row r="522" spans="18:76" x14ac:dyDescent="0.25">
      <c r="R522" s="5"/>
      <c r="T522" s="1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</row>
    <row r="523" spans="18:76" x14ac:dyDescent="0.25">
      <c r="R523" s="5"/>
      <c r="T523" s="1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  <c r="BU523" s="37"/>
      <c r="BV523" s="37"/>
      <c r="BW523" s="37"/>
      <c r="BX523" s="37"/>
    </row>
    <row r="524" spans="18:76" x14ac:dyDescent="0.25">
      <c r="R524" s="5"/>
      <c r="T524" s="1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  <c r="BT524" s="37"/>
      <c r="BU524" s="37"/>
      <c r="BV524" s="37"/>
      <c r="BW524" s="37"/>
      <c r="BX524" s="37"/>
    </row>
    <row r="525" spans="18:76" x14ac:dyDescent="0.25">
      <c r="R525" s="5"/>
      <c r="T525" s="1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  <c r="BO525" s="37"/>
      <c r="BP525" s="37"/>
      <c r="BQ525" s="37"/>
      <c r="BR525" s="37"/>
      <c r="BS525" s="37"/>
      <c r="BT525" s="37"/>
      <c r="BU525" s="37"/>
      <c r="BV525" s="37"/>
      <c r="BW525" s="37"/>
      <c r="BX525" s="37"/>
    </row>
    <row r="526" spans="18:76" x14ac:dyDescent="0.25">
      <c r="R526" s="5"/>
      <c r="T526" s="1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  <c r="BT526" s="37"/>
      <c r="BU526" s="37"/>
      <c r="BV526" s="37"/>
      <c r="BW526" s="37"/>
      <c r="BX526" s="37"/>
    </row>
    <row r="527" spans="18:76" x14ac:dyDescent="0.25">
      <c r="R527" s="5"/>
      <c r="T527" s="1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  <c r="BT527" s="37"/>
      <c r="BU527" s="37"/>
      <c r="BV527" s="37"/>
      <c r="BW527" s="37"/>
      <c r="BX527" s="37"/>
    </row>
    <row r="528" spans="18:76" x14ac:dyDescent="0.25">
      <c r="R528" s="5"/>
      <c r="T528" s="1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  <c r="BT528" s="37"/>
      <c r="BU528" s="37"/>
      <c r="BV528" s="37"/>
      <c r="BW528" s="37"/>
      <c r="BX528" s="37"/>
    </row>
    <row r="529" spans="18:76" x14ac:dyDescent="0.25">
      <c r="R529" s="5"/>
      <c r="T529" s="1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  <c r="BO529" s="37"/>
      <c r="BP529" s="37"/>
      <c r="BQ529" s="37"/>
      <c r="BR529" s="37"/>
      <c r="BS529" s="37"/>
      <c r="BT529" s="37"/>
      <c r="BU529" s="37"/>
      <c r="BV529" s="37"/>
      <c r="BW529" s="37"/>
      <c r="BX529" s="37"/>
    </row>
    <row r="530" spans="18:76" x14ac:dyDescent="0.25">
      <c r="R530" s="5"/>
      <c r="T530" s="1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  <c r="BO530" s="37"/>
      <c r="BP530" s="37"/>
      <c r="BQ530" s="37"/>
      <c r="BR530" s="37"/>
      <c r="BS530" s="37"/>
      <c r="BT530" s="37"/>
      <c r="BU530" s="37"/>
      <c r="BV530" s="37"/>
      <c r="BW530" s="37"/>
      <c r="BX530" s="37"/>
    </row>
    <row r="531" spans="18:76" x14ac:dyDescent="0.25">
      <c r="R531" s="5"/>
      <c r="T531" s="1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  <c r="BO531" s="37"/>
      <c r="BP531" s="37"/>
      <c r="BQ531" s="37"/>
      <c r="BR531" s="37"/>
      <c r="BS531" s="37"/>
      <c r="BT531" s="37"/>
      <c r="BU531" s="37"/>
      <c r="BV531" s="37"/>
      <c r="BW531" s="37"/>
      <c r="BX531" s="37"/>
    </row>
    <row r="532" spans="18:76" x14ac:dyDescent="0.25">
      <c r="R532" s="5"/>
      <c r="T532" s="1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  <c r="BO532" s="37"/>
      <c r="BP532" s="37"/>
      <c r="BQ532" s="37"/>
      <c r="BR532" s="37"/>
      <c r="BS532" s="37"/>
      <c r="BT532" s="37"/>
      <c r="BU532" s="37"/>
      <c r="BV532" s="37"/>
      <c r="BW532" s="37"/>
      <c r="BX532" s="37"/>
    </row>
    <row r="533" spans="18:76" x14ac:dyDescent="0.25">
      <c r="R533" s="5"/>
      <c r="T533" s="1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  <c r="BO533" s="37"/>
      <c r="BP533" s="37"/>
      <c r="BQ533" s="37"/>
      <c r="BR533" s="37"/>
      <c r="BS533" s="37"/>
      <c r="BT533" s="37"/>
      <c r="BU533" s="37"/>
      <c r="BV533" s="37"/>
      <c r="BW533" s="37"/>
      <c r="BX533" s="37"/>
    </row>
    <row r="534" spans="18:76" x14ac:dyDescent="0.25">
      <c r="R534" s="5"/>
      <c r="T534" s="1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  <c r="BO534" s="37"/>
      <c r="BP534" s="37"/>
      <c r="BQ534" s="37"/>
      <c r="BR534" s="37"/>
      <c r="BS534" s="37"/>
      <c r="BT534" s="37"/>
      <c r="BU534" s="37"/>
      <c r="BV534" s="37"/>
      <c r="BW534" s="37"/>
      <c r="BX534" s="37"/>
    </row>
    <row r="535" spans="18:76" x14ac:dyDescent="0.25">
      <c r="R535" s="5"/>
      <c r="T535" s="1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  <c r="BT535" s="37"/>
      <c r="BU535" s="37"/>
      <c r="BV535" s="37"/>
      <c r="BW535" s="37"/>
      <c r="BX535" s="37"/>
    </row>
    <row r="536" spans="18:76" x14ac:dyDescent="0.25">
      <c r="R536" s="5"/>
      <c r="T536" s="1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  <c r="BT536" s="37"/>
      <c r="BU536" s="37"/>
      <c r="BV536" s="37"/>
      <c r="BW536" s="37"/>
      <c r="BX536" s="37"/>
    </row>
    <row r="537" spans="18:76" x14ac:dyDescent="0.25">
      <c r="R537" s="5"/>
      <c r="T537" s="1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  <c r="BT537" s="37"/>
      <c r="BU537" s="37"/>
      <c r="BV537" s="37"/>
      <c r="BW537" s="37"/>
      <c r="BX537" s="37"/>
    </row>
    <row r="538" spans="18:76" x14ac:dyDescent="0.25">
      <c r="R538" s="5"/>
      <c r="T538" s="1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  <c r="BO538" s="37"/>
      <c r="BP538" s="37"/>
      <c r="BQ538" s="37"/>
      <c r="BR538" s="37"/>
      <c r="BS538" s="37"/>
      <c r="BT538" s="37"/>
      <c r="BU538" s="37"/>
      <c r="BV538" s="37"/>
      <c r="BW538" s="37"/>
      <c r="BX538" s="37"/>
    </row>
    <row r="539" spans="18:76" x14ac:dyDescent="0.25">
      <c r="R539" s="5"/>
      <c r="T539" s="1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  <c r="BO539" s="37"/>
      <c r="BP539" s="37"/>
      <c r="BQ539" s="37"/>
      <c r="BR539" s="37"/>
      <c r="BS539" s="37"/>
      <c r="BT539" s="37"/>
      <c r="BU539" s="37"/>
      <c r="BV539" s="37"/>
      <c r="BW539" s="37"/>
      <c r="BX539" s="37"/>
    </row>
    <row r="540" spans="18:76" x14ac:dyDescent="0.25">
      <c r="R540" s="5"/>
      <c r="T540" s="1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  <c r="BO540" s="37"/>
      <c r="BP540" s="37"/>
      <c r="BQ540" s="37"/>
      <c r="BR540" s="37"/>
      <c r="BS540" s="37"/>
      <c r="BT540" s="37"/>
      <c r="BU540" s="37"/>
      <c r="BV540" s="37"/>
      <c r="BW540" s="37"/>
      <c r="BX540" s="37"/>
    </row>
    <row r="541" spans="18:76" x14ac:dyDescent="0.25">
      <c r="R541" s="5"/>
      <c r="T541" s="1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  <c r="BT541" s="37"/>
      <c r="BU541" s="37"/>
      <c r="BV541" s="37"/>
      <c r="BW541" s="37"/>
      <c r="BX541" s="37"/>
    </row>
    <row r="542" spans="18:76" x14ac:dyDescent="0.25">
      <c r="R542" s="5"/>
      <c r="T542" s="1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  <c r="BO542" s="37"/>
      <c r="BP542" s="37"/>
      <c r="BQ542" s="37"/>
      <c r="BR542" s="37"/>
      <c r="BS542" s="37"/>
      <c r="BT542" s="37"/>
      <c r="BU542" s="37"/>
      <c r="BV542" s="37"/>
      <c r="BW542" s="37"/>
      <c r="BX542" s="37"/>
    </row>
    <row r="543" spans="18:76" x14ac:dyDescent="0.25">
      <c r="R543" s="5"/>
      <c r="T543" s="1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  <c r="BO543" s="37"/>
      <c r="BP543" s="37"/>
      <c r="BQ543" s="37"/>
      <c r="BR543" s="37"/>
      <c r="BS543" s="37"/>
      <c r="BT543" s="37"/>
      <c r="BU543" s="37"/>
      <c r="BV543" s="37"/>
      <c r="BW543" s="37"/>
      <c r="BX543" s="37"/>
    </row>
    <row r="544" spans="18:76" x14ac:dyDescent="0.25">
      <c r="R544" s="5"/>
      <c r="T544" s="1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  <c r="BO544" s="37"/>
      <c r="BP544" s="37"/>
      <c r="BQ544" s="37"/>
      <c r="BR544" s="37"/>
      <c r="BS544" s="37"/>
      <c r="BT544" s="37"/>
      <c r="BU544" s="37"/>
      <c r="BV544" s="37"/>
      <c r="BW544" s="37"/>
      <c r="BX544" s="37"/>
    </row>
    <row r="545" spans="18:76" x14ac:dyDescent="0.25">
      <c r="R545" s="5"/>
      <c r="T545" s="1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  <c r="BO545" s="37"/>
      <c r="BP545" s="37"/>
      <c r="BQ545" s="37"/>
      <c r="BR545" s="37"/>
      <c r="BS545" s="37"/>
      <c r="BT545" s="37"/>
      <c r="BU545" s="37"/>
      <c r="BV545" s="37"/>
      <c r="BW545" s="37"/>
      <c r="BX545" s="37"/>
    </row>
    <row r="546" spans="18:76" x14ac:dyDescent="0.25">
      <c r="R546" s="5"/>
      <c r="T546" s="1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  <c r="BO546" s="37"/>
      <c r="BP546" s="37"/>
      <c r="BQ546" s="37"/>
      <c r="BR546" s="37"/>
      <c r="BS546" s="37"/>
      <c r="BT546" s="37"/>
      <c r="BU546" s="37"/>
      <c r="BV546" s="37"/>
      <c r="BW546" s="37"/>
      <c r="BX546" s="37"/>
    </row>
    <row r="547" spans="18:76" x14ac:dyDescent="0.25">
      <c r="R547" s="5"/>
      <c r="T547" s="1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  <c r="BO547" s="37"/>
      <c r="BP547" s="37"/>
      <c r="BQ547" s="37"/>
      <c r="BR547" s="37"/>
      <c r="BS547" s="37"/>
      <c r="BT547" s="37"/>
      <c r="BU547" s="37"/>
      <c r="BV547" s="37"/>
      <c r="BW547" s="37"/>
      <c r="BX547" s="37"/>
    </row>
    <row r="548" spans="18:76" x14ac:dyDescent="0.25">
      <c r="R548" s="5"/>
      <c r="T548" s="1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  <c r="BO548" s="37"/>
      <c r="BP548" s="37"/>
      <c r="BQ548" s="37"/>
      <c r="BR548" s="37"/>
      <c r="BS548" s="37"/>
      <c r="BT548" s="37"/>
      <c r="BU548" s="37"/>
      <c r="BV548" s="37"/>
      <c r="BW548" s="37"/>
      <c r="BX548" s="37"/>
    </row>
    <row r="549" spans="18:76" x14ac:dyDescent="0.25">
      <c r="R549" s="5"/>
      <c r="T549" s="1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  <c r="BO549" s="37"/>
      <c r="BP549" s="37"/>
      <c r="BQ549" s="37"/>
      <c r="BR549" s="37"/>
      <c r="BS549" s="37"/>
      <c r="BT549" s="37"/>
      <c r="BU549" s="37"/>
      <c r="BV549" s="37"/>
      <c r="BW549" s="37"/>
      <c r="BX549" s="37"/>
    </row>
    <row r="550" spans="18:76" x14ac:dyDescent="0.25">
      <c r="R550" s="5"/>
      <c r="T550" s="1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  <c r="BO550" s="37"/>
      <c r="BP550" s="37"/>
      <c r="BQ550" s="37"/>
      <c r="BR550" s="37"/>
      <c r="BS550" s="37"/>
      <c r="BT550" s="37"/>
      <c r="BU550" s="37"/>
      <c r="BV550" s="37"/>
      <c r="BW550" s="37"/>
      <c r="BX550" s="37"/>
    </row>
    <row r="551" spans="18:76" x14ac:dyDescent="0.25">
      <c r="R551" s="5"/>
      <c r="T551" s="1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  <c r="BO551" s="37"/>
      <c r="BP551" s="37"/>
      <c r="BQ551" s="37"/>
      <c r="BR551" s="37"/>
      <c r="BS551" s="37"/>
      <c r="BT551" s="37"/>
      <c r="BU551" s="37"/>
      <c r="BV551" s="37"/>
      <c r="BW551" s="37"/>
      <c r="BX551" s="37"/>
    </row>
    <row r="552" spans="18:76" x14ac:dyDescent="0.25">
      <c r="R552" s="5"/>
      <c r="T552" s="1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  <c r="BO552" s="37"/>
      <c r="BP552" s="37"/>
      <c r="BQ552" s="37"/>
      <c r="BR552" s="37"/>
      <c r="BS552" s="37"/>
      <c r="BT552" s="37"/>
      <c r="BU552" s="37"/>
      <c r="BV552" s="37"/>
      <c r="BW552" s="37"/>
      <c r="BX552" s="37"/>
    </row>
    <row r="553" spans="18:76" x14ac:dyDescent="0.25">
      <c r="R553" s="5"/>
      <c r="T553" s="1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  <c r="BO553" s="37"/>
      <c r="BP553" s="37"/>
      <c r="BQ553" s="37"/>
      <c r="BR553" s="37"/>
      <c r="BS553" s="37"/>
      <c r="BT553" s="37"/>
      <c r="BU553" s="37"/>
      <c r="BV553" s="37"/>
      <c r="BW553" s="37"/>
      <c r="BX553" s="37"/>
    </row>
    <row r="554" spans="18:76" x14ac:dyDescent="0.25">
      <c r="R554" s="5"/>
      <c r="T554" s="1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  <c r="BO554" s="37"/>
      <c r="BP554" s="37"/>
      <c r="BQ554" s="37"/>
      <c r="BR554" s="37"/>
      <c r="BS554" s="37"/>
      <c r="BT554" s="37"/>
      <c r="BU554" s="37"/>
      <c r="BV554" s="37"/>
      <c r="BW554" s="37"/>
      <c r="BX554" s="37"/>
    </row>
    <row r="555" spans="18:76" x14ac:dyDescent="0.25">
      <c r="R555" s="5"/>
      <c r="T555" s="1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  <c r="BO555" s="37"/>
      <c r="BP555" s="37"/>
      <c r="BQ555" s="37"/>
      <c r="BR555" s="37"/>
      <c r="BS555" s="37"/>
      <c r="BT555" s="37"/>
      <c r="BU555" s="37"/>
      <c r="BV555" s="37"/>
      <c r="BW555" s="37"/>
      <c r="BX555" s="37"/>
    </row>
    <row r="556" spans="18:76" x14ac:dyDescent="0.25">
      <c r="R556" s="5"/>
      <c r="T556" s="1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  <c r="BO556" s="37"/>
      <c r="BP556" s="37"/>
      <c r="BQ556" s="37"/>
      <c r="BR556" s="37"/>
      <c r="BS556" s="37"/>
      <c r="BT556" s="37"/>
      <c r="BU556" s="37"/>
      <c r="BV556" s="37"/>
      <c r="BW556" s="37"/>
      <c r="BX556" s="37"/>
    </row>
    <row r="557" spans="18:76" x14ac:dyDescent="0.25">
      <c r="R557" s="5"/>
      <c r="T557" s="1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  <c r="BT557" s="37"/>
      <c r="BU557" s="37"/>
      <c r="BV557" s="37"/>
      <c r="BW557" s="37"/>
      <c r="BX557" s="37"/>
    </row>
    <row r="558" spans="18:76" x14ac:dyDescent="0.25">
      <c r="R558" s="5"/>
      <c r="T558" s="1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  <c r="BO558" s="37"/>
      <c r="BP558" s="37"/>
      <c r="BQ558" s="37"/>
      <c r="BR558" s="37"/>
      <c r="BS558" s="37"/>
      <c r="BT558" s="37"/>
      <c r="BU558" s="37"/>
      <c r="BV558" s="37"/>
      <c r="BW558" s="37"/>
      <c r="BX558" s="37"/>
    </row>
    <row r="559" spans="18:76" x14ac:dyDescent="0.25">
      <c r="R559" s="5"/>
      <c r="T559" s="1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  <c r="BO559" s="37"/>
      <c r="BP559" s="37"/>
      <c r="BQ559" s="37"/>
      <c r="BR559" s="37"/>
      <c r="BS559" s="37"/>
      <c r="BT559" s="37"/>
      <c r="BU559" s="37"/>
      <c r="BV559" s="37"/>
      <c r="BW559" s="37"/>
      <c r="BX559" s="37"/>
    </row>
    <row r="560" spans="18:76" x14ac:dyDescent="0.25">
      <c r="R560" s="5"/>
      <c r="T560" s="1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  <c r="BO560" s="37"/>
      <c r="BP560" s="37"/>
      <c r="BQ560" s="37"/>
      <c r="BR560" s="37"/>
      <c r="BS560" s="37"/>
      <c r="BT560" s="37"/>
      <c r="BU560" s="37"/>
      <c r="BV560" s="37"/>
      <c r="BW560" s="37"/>
      <c r="BX560" s="37"/>
    </row>
    <row r="561" spans="18:76" x14ac:dyDescent="0.25">
      <c r="R561" s="5"/>
      <c r="T561" s="1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  <c r="BO561" s="37"/>
      <c r="BP561" s="37"/>
      <c r="BQ561" s="37"/>
      <c r="BR561" s="37"/>
      <c r="BS561" s="37"/>
      <c r="BT561" s="37"/>
      <c r="BU561" s="37"/>
      <c r="BV561" s="37"/>
      <c r="BW561" s="37"/>
      <c r="BX561" s="37"/>
    </row>
    <row r="562" spans="18:76" x14ac:dyDescent="0.25">
      <c r="R562" s="5"/>
      <c r="T562" s="1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  <c r="BO562" s="37"/>
      <c r="BP562" s="37"/>
      <c r="BQ562" s="37"/>
      <c r="BR562" s="37"/>
      <c r="BS562" s="37"/>
      <c r="BT562" s="37"/>
      <c r="BU562" s="37"/>
      <c r="BV562" s="37"/>
      <c r="BW562" s="37"/>
      <c r="BX562" s="37"/>
    </row>
    <row r="563" spans="18:76" x14ac:dyDescent="0.25">
      <c r="R563" s="5"/>
      <c r="T563" s="1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  <c r="BO563" s="37"/>
      <c r="BP563" s="37"/>
      <c r="BQ563" s="37"/>
      <c r="BR563" s="37"/>
      <c r="BS563" s="37"/>
      <c r="BT563" s="37"/>
      <c r="BU563" s="37"/>
      <c r="BV563" s="37"/>
      <c r="BW563" s="37"/>
      <c r="BX563" s="37"/>
    </row>
    <row r="564" spans="18:76" x14ac:dyDescent="0.25">
      <c r="R564" s="5"/>
      <c r="T564" s="1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  <c r="BO564" s="37"/>
      <c r="BP564" s="37"/>
      <c r="BQ564" s="37"/>
      <c r="BR564" s="37"/>
      <c r="BS564" s="37"/>
      <c r="BT564" s="37"/>
      <c r="BU564" s="37"/>
      <c r="BV564" s="37"/>
      <c r="BW564" s="37"/>
      <c r="BX564" s="37"/>
    </row>
    <row r="565" spans="18:76" x14ac:dyDescent="0.25">
      <c r="R565" s="5"/>
      <c r="T565" s="1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  <c r="BO565" s="37"/>
      <c r="BP565" s="37"/>
      <c r="BQ565" s="37"/>
      <c r="BR565" s="37"/>
      <c r="BS565" s="37"/>
      <c r="BT565" s="37"/>
      <c r="BU565" s="37"/>
      <c r="BV565" s="37"/>
      <c r="BW565" s="37"/>
      <c r="BX565" s="37"/>
    </row>
    <row r="566" spans="18:76" x14ac:dyDescent="0.25">
      <c r="R566" s="5"/>
      <c r="T566" s="1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  <c r="BO566" s="37"/>
      <c r="BP566" s="37"/>
      <c r="BQ566" s="37"/>
      <c r="BR566" s="37"/>
      <c r="BS566" s="37"/>
      <c r="BT566" s="37"/>
      <c r="BU566" s="37"/>
      <c r="BV566" s="37"/>
      <c r="BW566" s="37"/>
      <c r="BX566" s="37"/>
    </row>
    <row r="567" spans="18:76" x14ac:dyDescent="0.25">
      <c r="R567" s="5"/>
      <c r="T567" s="1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  <c r="BO567" s="37"/>
      <c r="BP567" s="37"/>
      <c r="BQ567" s="37"/>
      <c r="BR567" s="37"/>
      <c r="BS567" s="37"/>
      <c r="BT567" s="37"/>
      <c r="BU567" s="37"/>
      <c r="BV567" s="37"/>
      <c r="BW567" s="37"/>
      <c r="BX567" s="37"/>
    </row>
    <row r="568" spans="18:76" x14ac:dyDescent="0.25">
      <c r="R568" s="5"/>
      <c r="T568" s="1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  <c r="BO568" s="37"/>
      <c r="BP568" s="37"/>
      <c r="BQ568" s="37"/>
      <c r="BR568" s="37"/>
      <c r="BS568" s="37"/>
      <c r="BT568" s="37"/>
      <c r="BU568" s="37"/>
      <c r="BV568" s="37"/>
      <c r="BW568" s="37"/>
      <c r="BX568" s="37"/>
    </row>
    <row r="569" spans="18:76" x14ac:dyDescent="0.25">
      <c r="R569" s="5"/>
      <c r="T569" s="1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  <c r="BO569" s="37"/>
      <c r="BP569" s="37"/>
      <c r="BQ569" s="37"/>
      <c r="BR569" s="37"/>
      <c r="BS569" s="37"/>
      <c r="BT569" s="37"/>
      <c r="BU569" s="37"/>
      <c r="BV569" s="37"/>
      <c r="BW569" s="37"/>
      <c r="BX569" s="37"/>
    </row>
    <row r="570" spans="18:76" x14ac:dyDescent="0.25">
      <c r="R570" s="5"/>
      <c r="T570" s="1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  <c r="BO570" s="37"/>
      <c r="BP570" s="37"/>
      <c r="BQ570" s="37"/>
      <c r="BR570" s="37"/>
      <c r="BS570" s="37"/>
      <c r="BT570" s="37"/>
      <c r="BU570" s="37"/>
      <c r="BV570" s="37"/>
      <c r="BW570" s="37"/>
      <c r="BX570" s="37"/>
    </row>
    <row r="571" spans="18:76" x14ac:dyDescent="0.25">
      <c r="R571" s="5"/>
      <c r="T571" s="1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  <c r="BO571" s="37"/>
      <c r="BP571" s="37"/>
      <c r="BQ571" s="37"/>
      <c r="BR571" s="37"/>
      <c r="BS571" s="37"/>
      <c r="BT571" s="37"/>
      <c r="BU571" s="37"/>
      <c r="BV571" s="37"/>
      <c r="BW571" s="37"/>
      <c r="BX571" s="37"/>
    </row>
    <row r="572" spans="18:76" x14ac:dyDescent="0.25">
      <c r="R572" s="5"/>
      <c r="T572" s="1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  <c r="BO572" s="37"/>
      <c r="BP572" s="37"/>
      <c r="BQ572" s="37"/>
      <c r="BR572" s="37"/>
      <c r="BS572" s="37"/>
      <c r="BT572" s="37"/>
      <c r="BU572" s="37"/>
      <c r="BV572" s="37"/>
      <c r="BW572" s="37"/>
      <c r="BX572" s="37"/>
    </row>
    <row r="573" spans="18:76" x14ac:dyDescent="0.25">
      <c r="R573" s="5"/>
      <c r="T573" s="1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  <c r="BO573" s="37"/>
      <c r="BP573" s="37"/>
      <c r="BQ573" s="37"/>
      <c r="BR573" s="37"/>
      <c r="BS573" s="37"/>
      <c r="BT573" s="37"/>
      <c r="BU573" s="37"/>
      <c r="BV573" s="37"/>
      <c r="BW573" s="37"/>
      <c r="BX573" s="37"/>
    </row>
    <row r="574" spans="18:76" x14ac:dyDescent="0.25">
      <c r="R574" s="5"/>
      <c r="T574" s="1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  <c r="BO574" s="37"/>
      <c r="BP574" s="37"/>
      <c r="BQ574" s="37"/>
      <c r="BR574" s="37"/>
      <c r="BS574" s="37"/>
      <c r="BT574" s="37"/>
      <c r="BU574" s="37"/>
      <c r="BV574" s="37"/>
      <c r="BW574" s="37"/>
      <c r="BX574" s="37"/>
    </row>
    <row r="575" spans="18:76" x14ac:dyDescent="0.25">
      <c r="R575" s="5"/>
      <c r="T575" s="1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  <c r="BO575" s="37"/>
      <c r="BP575" s="37"/>
      <c r="BQ575" s="37"/>
      <c r="BR575" s="37"/>
      <c r="BS575" s="37"/>
      <c r="BT575" s="37"/>
      <c r="BU575" s="37"/>
      <c r="BV575" s="37"/>
      <c r="BW575" s="37"/>
      <c r="BX575" s="37"/>
    </row>
    <row r="576" spans="18:76" x14ac:dyDescent="0.25">
      <c r="R576" s="5"/>
      <c r="T576" s="1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  <c r="BO576" s="37"/>
      <c r="BP576" s="37"/>
      <c r="BQ576" s="37"/>
      <c r="BR576" s="37"/>
      <c r="BS576" s="37"/>
      <c r="BT576" s="37"/>
      <c r="BU576" s="37"/>
      <c r="BV576" s="37"/>
      <c r="BW576" s="37"/>
      <c r="BX576" s="37"/>
    </row>
    <row r="577" spans="18:76" x14ac:dyDescent="0.25">
      <c r="R577" s="5"/>
      <c r="T577" s="1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  <c r="BO577" s="37"/>
      <c r="BP577" s="37"/>
      <c r="BQ577" s="37"/>
      <c r="BR577" s="37"/>
      <c r="BS577" s="37"/>
      <c r="BT577" s="37"/>
      <c r="BU577" s="37"/>
      <c r="BV577" s="37"/>
      <c r="BW577" s="37"/>
      <c r="BX577" s="37"/>
    </row>
    <row r="578" spans="18:76" x14ac:dyDescent="0.25">
      <c r="R578" s="5"/>
      <c r="T578" s="1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  <c r="BO578" s="37"/>
      <c r="BP578" s="37"/>
      <c r="BQ578" s="37"/>
      <c r="BR578" s="37"/>
      <c r="BS578" s="37"/>
      <c r="BT578" s="37"/>
      <c r="BU578" s="37"/>
      <c r="BV578" s="37"/>
      <c r="BW578" s="37"/>
      <c r="BX578" s="37"/>
    </row>
    <row r="579" spans="18:76" x14ac:dyDescent="0.25">
      <c r="R579" s="5"/>
      <c r="T579" s="1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  <c r="BO579" s="37"/>
      <c r="BP579" s="37"/>
      <c r="BQ579" s="37"/>
      <c r="BR579" s="37"/>
      <c r="BS579" s="37"/>
      <c r="BT579" s="37"/>
      <c r="BU579" s="37"/>
      <c r="BV579" s="37"/>
      <c r="BW579" s="37"/>
      <c r="BX579" s="37"/>
    </row>
    <row r="580" spans="18:76" x14ac:dyDescent="0.25">
      <c r="R580" s="5"/>
      <c r="T580" s="1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  <c r="BO580" s="37"/>
      <c r="BP580" s="37"/>
      <c r="BQ580" s="37"/>
      <c r="BR580" s="37"/>
      <c r="BS580" s="37"/>
      <c r="BT580" s="37"/>
      <c r="BU580" s="37"/>
      <c r="BV580" s="37"/>
      <c r="BW580" s="37"/>
      <c r="BX580" s="37"/>
    </row>
    <row r="581" spans="18:76" x14ac:dyDescent="0.25">
      <c r="R581" s="5"/>
      <c r="T581" s="1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  <c r="BT581" s="37"/>
      <c r="BU581" s="37"/>
      <c r="BV581" s="37"/>
      <c r="BW581" s="37"/>
      <c r="BX581" s="37"/>
    </row>
    <row r="582" spans="18:76" x14ac:dyDescent="0.25">
      <c r="R582" s="5"/>
      <c r="T582" s="1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  <c r="BO582" s="37"/>
      <c r="BP582" s="37"/>
      <c r="BQ582" s="37"/>
      <c r="BR582" s="37"/>
      <c r="BS582" s="37"/>
      <c r="BT582" s="37"/>
      <c r="BU582" s="37"/>
      <c r="BV582" s="37"/>
      <c r="BW582" s="37"/>
      <c r="BX582" s="37"/>
    </row>
    <row r="583" spans="18:76" x14ac:dyDescent="0.25">
      <c r="R583" s="5"/>
      <c r="T583" s="1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  <c r="BO583" s="37"/>
      <c r="BP583" s="37"/>
      <c r="BQ583" s="37"/>
      <c r="BR583" s="37"/>
      <c r="BS583" s="37"/>
      <c r="BT583" s="37"/>
      <c r="BU583" s="37"/>
      <c r="BV583" s="37"/>
      <c r="BW583" s="37"/>
      <c r="BX583" s="37"/>
    </row>
    <row r="584" spans="18:76" x14ac:dyDescent="0.25">
      <c r="R584" s="5"/>
      <c r="T584" s="1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  <c r="BO584" s="37"/>
      <c r="BP584" s="37"/>
      <c r="BQ584" s="37"/>
      <c r="BR584" s="37"/>
      <c r="BS584" s="37"/>
      <c r="BT584" s="37"/>
      <c r="BU584" s="37"/>
      <c r="BV584" s="37"/>
      <c r="BW584" s="37"/>
      <c r="BX584" s="37"/>
    </row>
    <row r="585" spans="18:76" x14ac:dyDescent="0.25">
      <c r="R585" s="5"/>
      <c r="T585" s="1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  <c r="BO585" s="37"/>
      <c r="BP585" s="37"/>
      <c r="BQ585" s="37"/>
      <c r="BR585" s="37"/>
      <c r="BS585" s="37"/>
      <c r="BT585" s="37"/>
      <c r="BU585" s="37"/>
      <c r="BV585" s="37"/>
      <c r="BW585" s="37"/>
      <c r="BX585" s="37"/>
    </row>
    <row r="586" spans="18:76" x14ac:dyDescent="0.25">
      <c r="R586" s="5"/>
      <c r="T586" s="1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  <c r="BO586" s="37"/>
      <c r="BP586" s="37"/>
      <c r="BQ586" s="37"/>
      <c r="BR586" s="37"/>
      <c r="BS586" s="37"/>
      <c r="BT586" s="37"/>
      <c r="BU586" s="37"/>
      <c r="BV586" s="37"/>
      <c r="BW586" s="37"/>
      <c r="BX586" s="37"/>
    </row>
    <row r="587" spans="18:76" x14ac:dyDescent="0.25">
      <c r="R587" s="5"/>
      <c r="T587" s="1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  <c r="BO587" s="37"/>
      <c r="BP587" s="37"/>
      <c r="BQ587" s="37"/>
      <c r="BR587" s="37"/>
      <c r="BS587" s="37"/>
      <c r="BT587" s="37"/>
      <c r="BU587" s="37"/>
      <c r="BV587" s="37"/>
      <c r="BW587" s="37"/>
      <c r="BX587" s="37"/>
    </row>
    <row r="588" spans="18:76" x14ac:dyDescent="0.25">
      <c r="R588" s="5"/>
      <c r="T588" s="1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  <c r="BO588" s="37"/>
      <c r="BP588" s="37"/>
      <c r="BQ588" s="37"/>
      <c r="BR588" s="37"/>
      <c r="BS588" s="37"/>
      <c r="BT588" s="37"/>
      <c r="BU588" s="37"/>
      <c r="BV588" s="37"/>
      <c r="BW588" s="37"/>
      <c r="BX588" s="37"/>
    </row>
    <row r="589" spans="18:76" x14ac:dyDescent="0.25">
      <c r="R589" s="5"/>
      <c r="T589" s="1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  <c r="BO589" s="37"/>
      <c r="BP589" s="37"/>
      <c r="BQ589" s="37"/>
      <c r="BR589" s="37"/>
      <c r="BS589" s="37"/>
      <c r="BT589" s="37"/>
      <c r="BU589" s="37"/>
      <c r="BV589" s="37"/>
      <c r="BW589" s="37"/>
      <c r="BX589" s="37"/>
    </row>
    <row r="590" spans="18:76" x14ac:dyDescent="0.25">
      <c r="R590" s="5"/>
      <c r="T590" s="1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  <c r="BO590" s="37"/>
      <c r="BP590" s="37"/>
      <c r="BQ590" s="37"/>
      <c r="BR590" s="37"/>
      <c r="BS590" s="37"/>
      <c r="BT590" s="37"/>
      <c r="BU590" s="37"/>
      <c r="BV590" s="37"/>
      <c r="BW590" s="37"/>
      <c r="BX590" s="37"/>
    </row>
    <row r="591" spans="18:76" x14ac:dyDescent="0.25">
      <c r="R591" s="5"/>
      <c r="T591" s="1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  <c r="BO591" s="37"/>
      <c r="BP591" s="37"/>
      <c r="BQ591" s="37"/>
      <c r="BR591" s="37"/>
      <c r="BS591" s="37"/>
      <c r="BT591" s="37"/>
      <c r="BU591" s="37"/>
      <c r="BV591" s="37"/>
      <c r="BW591" s="37"/>
      <c r="BX591" s="37"/>
    </row>
    <row r="592" spans="18:76" x14ac:dyDescent="0.25">
      <c r="R592" s="5"/>
      <c r="T592" s="1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  <c r="BO592" s="37"/>
      <c r="BP592" s="37"/>
      <c r="BQ592" s="37"/>
      <c r="BR592" s="37"/>
      <c r="BS592" s="37"/>
      <c r="BT592" s="37"/>
      <c r="BU592" s="37"/>
      <c r="BV592" s="37"/>
      <c r="BW592" s="37"/>
      <c r="BX592" s="37"/>
    </row>
    <row r="593" spans="18:76" x14ac:dyDescent="0.25">
      <c r="R593" s="5"/>
      <c r="T593" s="1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  <c r="BO593" s="37"/>
      <c r="BP593" s="37"/>
      <c r="BQ593" s="37"/>
      <c r="BR593" s="37"/>
      <c r="BS593" s="37"/>
      <c r="BT593" s="37"/>
      <c r="BU593" s="37"/>
      <c r="BV593" s="37"/>
      <c r="BW593" s="37"/>
      <c r="BX593" s="37"/>
    </row>
    <row r="594" spans="18:76" x14ac:dyDescent="0.25">
      <c r="R594" s="5"/>
      <c r="T594" s="1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  <c r="BO594" s="37"/>
      <c r="BP594" s="37"/>
      <c r="BQ594" s="37"/>
      <c r="BR594" s="37"/>
      <c r="BS594" s="37"/>
      <c r="BT594" s="37"/>
      <c r="BU594" s="37"/>
      <c r="BV594" s="37"/>
      <c r="BW594" s="37"/>
      <c r="BX594" s="37"/>
    </row>
    <row r="595" spans="18:76" x14ac:dyDescent="0.25">
      <c r="R595" s="5"/>
      <c r="T595" s="1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  <c r="BO595" s="37"/>
      <c r="BP595" s="37"/>
      <c r="BQ595" s="37"/>
      <c r="BR595" s="37"/>
      <c r="BS595" s="37"/>
      <c r="BT595" s="37"/>
      <c r="BU595" s="37"/>
      <c r="BV595" s="37"/>
      <c r="BW595" s="37"/>
      <c r="BX595" s="37"/>
    </row>
    <row r="596" spans="18:76" x14ac:dyDescent="0.25">
      <c r="R596" s="5"/>
      <c r="T596" s="1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  <c r="BO596" s="37"/>
      <c r="BP596" s="37"/>
      <c r="BQ596" s="37"/>
      <c r="BR596" s="37"/>
      <c r="BS596" s="37"/>
      <c r="BT596" s="37"/>
      <c r="BU596" s="37"/>
      <c r="BV596" s="37"/>
      <c r="BW596" s="37"/>
      <c r="BX596" s="37"/>
    </row>
    <row r="597" spans="18:76" x14ac:dyDescent="0.25">
      <c r="R597" s="5"/>
      <c r="T597" s="1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  <c r="BO597" s="37"/>
      <c r="BP597" s="37"/>
      <c r="BQ597" s="37"/>
      <c r="BR597" s="37"/>
      <c r="BS597" s="37"/>
      <c r="BT597" s="37"/>
      <c r="BU597" s="37"/>
      <c r="BV597" s="37"/>
      <c r="BW597" s="37"/>
      <c r="BX597" s="37"/>
    </row>
    <row r="598" spans="18:76" x14ac:dyDescent="0.25">
      <c r="R598" s="5"/>
      <c r="T598" s="1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  <c r="BO598" s="37"/>
      <c r="BP598" s="37"/>
      <c r="BQ598" s="37"/>
      <c r="BR598" s="37"/>
      <c r="BS598" s="37"/>
      <c r="BT598" s="37"/>
      <c r="BU598" s="37"/>
      <c r="BV598" s="37"/>
      <c r="BW598" s="37"/>
      <c r="BX598" s="37"/>
    </row>
    <row r="599" spans="18:76" x14ac:dyDescent="0.25">
      <c r="R599" s="5"/>
      <c r="T599" s="1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  <c r="BO599" s="37"/>
      <c r="BP599" s="37"/>
      <c r="BQ599" s="37"/>
      <c r="BR599" s="37"/>
      <c r="BS599" s="37"/>
      <c r="BT599" s="37"/>
      <c r="BU599" s="37"/>
      <c r="BV599" s="37"/>
      <c r="BW599" s="37"/>
      <c r="BX599" s="37"/>
    </row>
    <row r="600" spans="18:76" x14ac:dyDescent="0.25">
      <c r="R600" s="5"/>
      <c r="T600" s="1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  <c r="BO600" s="37"/>
      <c r="BP600" s="37"/>
      <c r="BQ600" s="37"/>
      <c r="BR600" s="37"/>
      <c r="BS600" s="37"/>
      <c r="BT600" s="37"/>
      <c r="BU600" s="37"/>
      <c r="BV600" s="37"/>
      <c r="BW600" s="37"/>
      <c r="BX600" s="37"/>
    </row>
    <row r="601" spans="18:76" x14ac:dyDescent="0.25">
      <c r="R601" s="5"/>
      <c r="T601" s="1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  <c r="BO601" s="37"/>
      <c r="BP601" s="37"/>
      <c r="BQ601" s="37"/>
      <c r="BR601" s="37"/>
      <c r="BS601" s="37"/>
      <c r="BT601" s="37"/>
      <c r="BU601" s="37"/>
      <c r="BV601" s="37"/>
      <c r="BW601" s="37"/>
      <c r="BX601" s="37"/>
    </row>
    <row r="602" spans="18:76" x14ac:dyDescent="0.25">
      <c r="R602" s="5"/>
      <c r="T602" s="1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  <c r="BO602" s="37"/>
      <c r="BP602" s="37"/>
      <c r="BQ602" s="37"/>
      <c r="BR602" s="37"/>
      <c r="BS602" s="37"/>
      <c r="BT602" s="37"/>
      <c r="BU602" s="37"/>
      <c r="BV602" s="37"/>
      <c r="BW602" s="37"/>
      <c r="BX602" s="37"/>
    </row>
    <row r="603" spans="18:76" x14ac:dyDescent="0.25">
      <c r="R603" s="5"/>
      <c r="T603" s="1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  <c r="BO603" s="37"/>
      <c r="BP603" s="37"/>
      <c r="BQ603" s="37"/>
      <c r="BR603" s="37"/>
      <c r="BS603" s="37"/>
      <c r="BT603" s="37"/>
      <c r="BU603" s="37"/>
      <c r="BV603" s="37"/>
      <c r="BW603" s="37"/>
      <c r="BX603" s="37"/>
    </row>
    <row r="604" spans="18:76" x14ac:dyDescent="0.25">
      <c r="R604" s="5"/>
      <c r="T604" s="1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  <c r="BO604" s="37"/>
      <c r="BP604" s="37"/>
      <c r="BQ604" s="37"/>
      <c r="BR604" s="37"/>
      <c r="BS604" s="37"/>
      <c r="BT604" s="37"/>
      <c r="BU604" s="37"/>
      <c r="BV604" s="37"/>
      <c r="BW604" s="37"/>
      <c r="BX604" s="37"/>
    </row>
    <row r="605" spans="18:76" x14ac:dyDescent="0.25">
      <c r="R605" s="5"/>
      <c r="T605" s="1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  <c r="BO605" s="37"/>
      <c r="BP605" s="37"/>
      <c r="BQ605" s="37"/>
      <c r="BR605" s="37"/>
      <c r="BS605" s="37"/>
      <c r="BT605" s="37"/>
      <c r="BU605" s="37"/>
      <c r="BV605" s="37"/>
      <c r="BW605" s="37"/>
      <c r="BX605" s="37"/>
    </row>
    <row r="606" spans="18:76" x14ac:dyDescent="0.25">
      <c r="R606" s="5"/>
      <c r="T606" s="1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  <c r="BO606" s="37"/>
      <c r="BP606" s="37"/>
      <c r="BQ606" s="37"/>
      <c r="BR606" s="37"/>
      <c r="BS606" s="37"/>
      <c r="BT606" s="37"/>
      <c r="BU606" s="37"/>
      <c r="BV606" s="37"/>
      <c r="BW606" s="37"/>
      <c r="BX606" s="37"/>
    </row>
    <row r="607" spans="18:76" x14ac:dyDescent="0.25">
      <c r="R607" s="5"/>
      <c r="T607" s="1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  <c r="BO607" s="37"/>
      <c r="BP607" s="37"/>
      <c r="BQ607" s="37"/>
      <c r="BR607" s="37"/>
      <c r="BS607" s="37"/>
      <c r="BT607" s="37"/>
      <c r="BU607" s="37"/>
      <c r="BV607" s="37"/>
      <c r="BW607" s="37"/>
      <c r="BX607" s="37"/>
    </row>
    <row r="608" spans="18:76" x14ac:dyDescent="0.25">
      <c r="R608" s="5"/>
      <c r="T608" s="1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  <c r="BO608" s="37"/>
      <c r="BP608" s="37"/>
      <c r="BQ608" s="37"/>
      <c r="BR608" s="37"/>
      <c r="BS608" s="37"/>
      <c r="BT608" s="37"/>
      <c r="BU608" s="37"/>
      <c r="BV608" s="37"/>
      <c r="BW608" s="37"/>
      <c r="BX608" s="37"/>
    </row>
    <row r="609" spans="18:76" x14ac:dyDescent="0.25">
      <c r="R609" s="5"/>
      <c r="T609" s="1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  <c r="BO609" s="37"/>
      <c r="BP609" s="37"/>
      <c r="BQ609" s="37"/>
      <c r="BR609" s="37"/>
      <c r="BS609" s="37"/>
      <c r="BT609" s="37"/>
      <c r="BU609" s="37"/>
      <c r="BV609" s="37"/>
      <c r="BW609" s="37"/>
      <c r="BX609" s="37"/>
    </row>
    <row r="610" spans="18:76" x14ac:dyDescent="0.25">
      <c r="R610" s="5"/>
      <c r="T610" s="1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  <c r="BO610" s="37"/>
      <c r="BP610" s="37"/>
      <c r="BQ610" s="37"/>
      <c r="BR610" s="37"/>
      <c r="BS610" s="37"/>
      <c r="BT610" s="37"/>
      <c r="BU610" s="37"/>
      <c r="BV610" s="37"/>
      <c r="BW610" s="37"/>
      <c r="BX610" s="37"/>
    </row>
    <row r="611" spans="18:76" x14ac:dyDescent="0.25">
      <c r="R611" s="5"/>
      <c r="T611" s="1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  <c r="BO611" s="37"/>
      <c r="BP611" s="37"/>
      <c r="BQ611" s="37"/>
      <c r="BR611" s="37"/>
      <c r="BS611" s="37"/>
      <c r="BT611" s="37"/>
      <c r="BU611" s="37"/>
      <c r="BV611" s="37"/>
      <c r="BW611" s="37"/>
      <c r="BX611" s="37"/>
    </row>
    <row r="612" spans="18:76" x14ac:dyDescent="0.25">
      <c r="R612" s="5"/>
      <c r="T612" s="1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  <c r="BO612" s="37"/>
      <c r="BP612" s="37"/>
      <c r="BQ612" s="37"/>
      <c r="BR612" s="37"/>
      <c r="BS612" s="37"/>
      <c r="BT612" s="37"/>
      <c r="BU612" s="37"/>
      <c r="BV612" s="37"/>
      <c r="BW612" s="37"/>
      <c r="BX612" s="37"/>
    </row>
    <row r="613" spans="18:76" x14ac:dyDescent="0.25">
      <c r="R613" s="5"/>
      <c r="T613" s="1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  <c r="BO613" s="37"/>
      <c r="BP613" s="37"/>
      <c r="BQ613" s="37"/>
      <c r="BR613" s="37"/>
      <c r="BS613" s="37"/>
      <c r="BT613" s="37"/>
      <c r="BU613" s="37"/>
      <c r="BV613" s="37"/>
      <c r="BW613" s="37"/>
      <c r="BX613" s="37"/>
    </row>
    <row r="614" spans="18:76" x14ac:dyDescent="0.25">
      <c r="R614" s="5"/>
      <c r="T614" s="1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  <c r="BO614" s="37"/>
      <c r="BP614" s="37"/>
      <c r="BQ614" s="37"/>
      <c r="BR614" s="37"/>
      <c r="BS614" s="37"/>
      <c r="BT614" s="37"/>
      <c r="BU614" s="37"/>
      <c r="BV614" s="37"/>
      <c r="BW614" s="37"/>
      <c r="BX614" s="37"/>
    </row>
    <row r="615" spans="18:76" x14ac:dyDescent="0.25">
      <c r="R615" s="5"/>
      <c r="T615" s="1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  <c r="BO615" s="37"/>
      <c r="BP615" s="37"/>
      <c r="BQ615" s="37"/>
      <c r="BR615" s="37"/>
      <c r="BS615" s="37"/>
      <c r="BT615" s="37"/>
      <c r="BU615" s="37"/>
      <c r="BV615" s="37"/>
      <c r="BW615" s="37"/>
      <c r="BX615" s="37"/>
    </row>
    <row r="616" spans="18:76" x14ac:dyDescent="0.25">
      <c r="R616" s="5"/>
      <c r="T616" s="1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  <c r="BO616" s="37"/>
      <c r="BP616" s="37"/>
      <c r="BQ616" s="37"/>
      <c r="BR616" s="37"/>
      <c r="BS616" s="37"/>
      <c r="BT616" s="37"/>
      <c r="BU616" s="37"/>
      <c r="BV616" s="37"/>
      <c r="BW616" s="37"/>
      <c r="BX616" s="37"/>
    </row>
    <row r="617" spans="18:76" x14ac:dyDescent="0.25">
      <c r="R617" s="5"/>
      <c r="T617" s="1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  <c r="BO617" s="37"/>
      <c r="BP617" s="37"/>
      <c r="BQ617" s="37"/>
      <c r="BR617" s="37"/>
      <c r="BS617" s="37"/>
      <c r="BT617" s="37"/>
      <c r="BU617" s="37"/>
      <c r="BV617" s="37"/>
      <c r="BW617" s="37"/>
      <c r="BX617" s="37"/>
    </row>
    <row r="618" spans="18:76" x14ac:dyDescent="0.25">
      <c r="R618" s="5"/>
      <c r="T618" s="1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  <c r="BO618" s="37"/>
      <c r="BP618" s="37"/>
      <c r="BQ618" s="37"/>
      <c r="BR618" s="37"/>
      <c r="BS618" s="37"/>
      <c r="BT618" s="37"/>
      <c r="BU618" s="37"/>
      <c r="BV618" s="37"/>
      <c r="BW618" s="37"/>
      <c r="BX618" s="37"/>
    </row>
    <row r="619" spans="18:76" x14ac:dyDescent="0.25">
      <c r="R619" s="5"/>
      <c r="T619" s="1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  <c r="BO619" s="37"/>
      <c r="BP619" s="37"/>
      <c r="BQ619" s="37"/>
      <c r="BR619" s="37"/>
      <c r="BS619" s="37"/>
      <c r="BT619" s="37"/>
      <c r="BU619" s="37"/>
      <c r="BV619" s="37"/>
      <c r="BW619" s="37"/>
      <c r="BX619" s="37"/>
    </row>
    <row r="620" spans="18:76" x14ac:dyDescent="0.25">
      <c r="R620" s="5"/>
      <c r="T620" s="1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  <c r="BO620" s="37"/>
      <c r="BP620" s="37"/>
      <c r="BQ620" s="37"/>
      <c r="BR620" s="37"/>
      <c r="BS620" s="37"/>
      <c r="BT620" s="37"/>
      <c r="BU620" s="37"/>
      <c r="BV620" s="37"/>
      <c r="BW620" s="37"/>
      <c r="BX620" s="37"/>
    </row>
    <row r="621" spans="18:76" x14ac:dyDescent="0.25">
      <c r="R621" s="5"/>
      <c r="T621" s="1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  <c r="BO621" s="37"/>
      <c r="BP621" s="37"/>
      <c r="BQ621" s="37"/>
      <c r="BR621" s="37"/>
      <c r="BS621" s="37"/>
      <c r="BT621" s="37"/>
      <c r="BU621" s="37"/>
      <c r="BV621" s="37"/>
      <c r="BW621" s="37"/>
      <c r="BX621" s="37"/>
    </row>
    <row r="622" spans="18:76" x14ac:dyDescent="0.25">
      <c r="R622" s="5"/>
      <c r="T622" s="1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  <c r="BO622" s="37"/>
      <c r="BP622" s="37"/>
      <c r="BQ622" s="37"/>
      <c r="BR622" s="37"/>
      <c r="BS622" s="37"/>
      <c r="BT622" s="37"/>
      <c r="BU622" s="37"/>
      <c r="BV622" s="37"/>
      <c r="BW622" s="37"/>
      <c r="BX622" s="37"/>
    </row>
    <row r="623" spans="18:76" x14ac:dyDescent="0.25">
      <c r="R623" s="5"/>
      <c r="T623" s="1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  <c r="BO623" s="37"/>
      <c r="BP623" s="37"/>
      <c r="BQ623" s="37"/>
      <c r="BR623" s="37"/>
      <c r="BS623" s="37"/>
      <c r="BT623" s="37"/>
      <c r="BU623" s="37"/>
      <c r="BV623" s="37"/>
      <c r="BW623" s="37"/>
      <c r="BX623" s="37"/>
    </row>
    <row r="624" spans="18:76" x14ac:dyDescent="0.25">
      <c r="R624" s="5"/>
      <c r="T624" s="1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  <c r="BO624" s="37"/>
      <c r="BP624" s="37"/>
      <c r="BQ624" s="37"/>
      <c r="BR624" s="37"/>
      <c r="BS624" s="37"/>
      <c r="BT624" s="37"/>
      <c r="BU624" s="37"/>
      <c r="BV624" s="37"/>
      <c r="BW624" s="37"/>
      <c r="BX624" s="37"/>
    </row>
    <row r="625" spans="18:76" x14ac:dyDescent="0.25">
      <c r="R625" s="5"/>
      <c r="T625" s="1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  <c r="BO625" s="37"/>
      <c r="BP625" s="37"/>
      <c r="BQ625" s="37"/>
      <c r="BR625" s="37"/>
      <c r="BS625" s="37"/>
      <c r="BT625" s="37"/>
      <c r="BU625" s="37"/>
      <c r="BV625" s="37"/>
      <c r="BW625" s="37"/>
      <c r="BX625" s="37"/>
    </row>
    <row r="626" spans="18:76" x14ac:dyDescent="0.25">
      <c r="R626" s="5"/>
      <c r="T626" s="1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  <c r="BO626" s="37"/>
      <c r="BP626" s="37"/>
      <c r="BQ626" s="37"/>
      <c r="BR626" s="37"/>
      <c r="BS626" s="37"/>
      <c r="BT626" s="37"/>
      <c r="BU626" s="37"/>
      <c r="BV626" s="37"/>
      <c r="BW626" s="37"/>
      <c r="BX626" s="37"/>
    </row>
    <row r="627" spans="18:76" x14ac:dyDescent="0.25">
      <c r="R627" s="5"/>
      <c r="T627" s="1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  <c r="BO627" s="37"/>
      <c r="BP627" s="37"/>
      <c r="BQ627" s="37"/>
      <c r="BR627" s="37"/>
      <c r="BS627" s="37"/>
      <c r="BT627" s="37"/>
      <c r="BU627" s="37"/>
      <c r="BV627" s="37"/>
      <c r="BW627" s="37"/>
      <c r="BX627" s="37"/>
    </row>
    <row r="628" spans="18:76" x14ac:dyDescent="0.25">
      <c r="R628" s="5"/>
      <c r="T628" s="1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</row>
    <row r="629" spans="18:76" x14ac:dyDescent="0.25">
      <c r="R629" s="5"/>
      <c r="T629" s="1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</row>
    <row r="630" spans="18:76" x14ac:dyDescent="0.25">
      <c r="R630" s="5"/>
      <c r="T630" s="1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</row>
    <row r="631" spans="18:76" x14ac:dyDescent="0.25">
      <c r="R631" s="5"/>
      <c r="T631" s="1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</row>
    <row r="632" spans="18:76" x14ac:dyDescent="0.25">
      <c r="R632" s="5"/>
      <c r="T632" s="1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</row>
    <row r="633" spans="18:76" x14ac:dyDescent="0.25">
      <c r="R633" s="5"/>
      <c r="T633" s="1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</row>
    <row r="634" spans="18:76" x14ac:dyDescent="0.25">
      <c r="R634" s="5"/>
      <c r="T634" s="1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</row>
    <row r="635" spans="18:76" x14ac:dyDescent="0.25">
      <c r="R635" s="5"/>
      <c r="T635" s="1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</row>
    <row r="636" spans="18:76" x14ac:dyDescent="0.25">
      <c r="R636" s="5"/>
      <c r="T636" s="1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</row>
    <row r="637" spans="18:76" x14ac:dyDescent="0.25">
      <c r="R637" s="5"/>
      <c r="T637" s="1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</row>
    <row r="638" spans="18:76" x14ac:dyDescent="0.25">
      <c r="R638" s="5"/>
      <c r="T638" s="1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</row>
    <row r="639" spans="18:76" x14ac:dyDescent="0.25">
      <c r="R639" s="5"/>
      <c r="T639" s="1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</row>
    <row r="640" spans="18:76" x14ac:dyDescent="0.25">
      <c r="R640" s="5"/>
      <c r="T640" s="1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</row>
    <row r="641" spans="18:39" x14ac:dyDescent="0.25">
      <c r="R641" s="5"/>
      <c r="T641" s="1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</row>
    <row r="642" spans="18:39" x14ac:dyDescent="0.25">
      <c r="R642" s="5"/>
      <c r="T642" s="1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</row>
    <row r="643" spans="18:39" x14ac:dyDescent="0.25">
      <c r="R643" s="5"/>
      <c r="T643" s="1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</row>
    <row r="644" spans="18:39" x14ac:dyDescent="0.25">
      <c r="R644" s="5"/>
      <c r="T644" s="1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</row>
    <row r="645" spans="18:39" x14ac:dyDescent="0.25">
      <c r="R645" s="5"/>
      <c r="T645" s="1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</row>
    <row r="646" spans="18:39" x14ac:dyDescent="0.25">
      <c r="R646" s="5"/>
      <c r="T646" s="1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</row>
    <row r="647" spans="18:39" x14ac:dyDescent="0.25">
      <c r="R647" s="5"/>
      <c r="T647" s="1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</row>
    <row r="648" spans="18:39" x14ac:dyDescent="0.25">
      <c r="R648" s="5"/>
      <c r="T648" s="1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</row>
    <row r="649" spans="18:39" x14ac:dyDescent="0.25">
      <c r="R649" s="5"/>
      <c r="T649" s="1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</row>
    <row r="650" spans="18:39" x14ac:dyDescent="0.25">
      <c r="R650" s="5"/>
      <c r="T650" s="1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</row>
    <row r="651" spans="18:39" x14ac:dyDescent="0.25">
      <c r="R651" s="5"/>
      <c r="T651" s="1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</row>
    <row r="652" spans="18:39" x14ac:dyDescent="0.25">
      <c r="R652" s="5"/>
      <c r="T652" s="1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</row>
    <row r="653" spans="18:39" x14ac:dyDescent="0.25">
      <c r="R653" s="5"/>
      <c r="T653" s="1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</row>
    <row r="654" spans="18:39" x14ac:dyDescent="0.25">
      <c r="R654" s="5"/>
      <c r="T654" s="1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</row>
    <row r="655" spans="18:39" x14ac:dyDescent="0.25">
      <c r="R655" s="5"/>
      <c r="T655" s="1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</row>
    <row r="656" spans="18:39" x14ac:dyDescent="0.25">
      <c r="R656" s="5"/>
      <c r="T656" s="1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</row>
    <row r="657" spans="18:39" x14ac:dyDescent="0.25">
      <c r="R657" s="5"/>
      <c r="T657" s="1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</row>
    <row r="658" spans="18:39" x14ac:dyDescent="0.25">
      <c r="R658" s="5"/>
      <c r="T658" s="1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</row>
    <row r="659" spans="18:39" x14ac:dyDescent="0.25">
      <c r="R659" s="5"/>
      <c r="T659" s="1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</row>
    <row r="660" spans="18:39" x14ac:dyDescent="0.25">
      <c r="R660" s="5"/>
      <c r="T660" s="1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</row>
    <row r="661" spans="18:39" x14ac:dyDescent="0.25">
      <c r="R661" s="5"/>
      <c r="T661" s="1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</row>
    <row r="662" spans="18:39" x14ac:dyDescent="0.25">
      <c r="R662" s="5"/>
      <c r="T662" s="1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</row>
    <row r="663" spans="18:39" x14ac:dyDescent="0.25">
      <c r="R663" s="5"/>
      <c r="T663" s="1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</row>
    <row r="664" spans="18:39" x14ac:dyDescent="0.25">
      <c r="R664" s="5"/>
      <c r="T664" s="1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</row>
    <row r="665" spans="18:39" x14ac:dyDescent="0.25">
      <c r="R665" s="5"/>
      <c r="T665" s="1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</row>
    <row r="666" spans="18:39" x14ac:dyDescent="0.25">
      <c r="R666" s="5"/>
      <c r="T666" s="1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</row>
    <row r="667" spans="18:39" x14ac:dyDescent="0.25">
      <c r="R667" s="5"/>
      <c r="T667" s="1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</row>
    <row r="668" spans="18:39" x14ac:dyDescent="0.25">
      <c r="R668" s="5"/>
      <c r="T668" s="1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</row>
    <row r="669" spans="18:39" x14ac:dyDescent="0.25">
      <c r="R669" s="5"/>
      <c r="T669" s="1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</row>
    <row r="670" spans="18:39" x14ac:dyDescent="0.25">
      <c r="R670" s="5"/>
      <c r="T670" s="1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</row>
    <row r="671" spans="18:39" x14ac:dyDescent="0.25">
      <c r="R671" s="5"/>
      <c r="T671" s="1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</row>
    <row r="672" spans="18:39" x14ac:dyDescent="0.25">
      <c r="R672" s="5"/>
      <c r="T672" s="1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</row>
    <row r="673" spans="18:39" x14ac:dyDescent="0.25">
      <c r="R673" s="5"/>
      <c r="T673" s="1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</row>
    <row r="674" spans="18:39" x14ac:dyDescent="0.25">
      <c r="R674" s="5"/>
      <c r="T674" s="1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</row>
    <row r="675" spans="18:39" x14ac:dyDescent="0.25">
      <c r="R675" s="5"/>
      <c r="T675" s="1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</row>
    <row r="676" spans="18:39" x14ac:dyDescent="0.25">
      <c r="R676" s="5"/>
      <c r="T676" s="1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</row>
    <row r="677" spans="18:39" x14ac:dyDescent="0.25">
      <c r="R677" s="5"/>
      <c r="T677" s="1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</row>
    <row r="678" spans="18:39" x14ac:dyDescent="0.25">
      <c r="R678" s="5"/>
      <c r="T678" s="1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</row>
    <row r="679" spans="18:39" x14ac:dyDescent="0.25">
      <c r="R679" s="5"/>
      <c r="T679" s="1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</row>
    <row r="680" spans="18:39" x14ac:dyDescent="0.25">
      <c r="R680" s="5"/>
      <c r="T680" s="1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</row>
    <row r="681" spans="18:39" x14ac:dyDescent="0.25">
      <c r="R681" s="5"/>
      <c r="T681" s="1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</row>
    <row r="682" spans="18:39" x14ac:dyDescent="0.25">
      <c r="R682" s="5"/>
      <c r="T682" s="1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</row>
    <row r="683" spans="18:39" x14ac:dyDescent="0.25">
      <c r="R683" s="5"/>
      <c r="T683" s="1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</row>
    <row r="684" spans="18:39" x14ac:dyDescent="0.25">
      <c r="R684" s="5"/>
      <c r="T684" s="1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</row>
    <row r="685" spans="18:39" x14ac:dyDescent="0.25">
      <c r="R685" s="5"/>
      <c r="T685" s="1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</row>
    <row r="686" spans="18:39" x14ac:dyDescent="0.25">
      <c r="R686" s="5"/>
      <c r="T686" s="1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</row>
    <row r="687" spans="18:39" x14ac:dyDescent="0.25">
      <c r="R687" s="5"/>
      <c r="T687" s="1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</row>
    <row r="688" spans="18:39" x14ac:dyDescent="0.25">
      <c r="R688" s="5"/>
      <c r="T688" s="1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</row>
    <row r="689" spans="18:39" x14ac:dyDescent="0.25">
      <c r="R689" s="5"/>
      <c r="T689" s="1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</row>
    <row r="690" spans="18:39" x14ac:dyDescent="0.25">
      <c r="R690" s="5"/>
      <c r="T690" s="1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</row>
    <row r="691" spans="18:39" x14ac:dyDescent="0.25">
      <c r="R691" s="5"/>
      <c r="T691" s="1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</row>
    <row r="692" spans="18:39" x14ac:dyDescent="0.25">
      <c r="R692" s="5"/>
      <c r="T692" s="1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</row>
    <row r="693" spans="18:39" x14ac:dyDescent="0.25">
      <c r="R693" s="5"/>
      <c r="T693" s="1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</row>
    <row r="694" spans="18:39" x14ac:dyDescent="0.25">
      <c r="R694" s="5"/>
      <c r="T694" s="1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</row>
    <row r="695" spans="18:39" x14ac:dyDescent="0.25">
      <c r="R695" s="5"/>
      <c r="T695" s="1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</row>
    <row r="696" spans="18:39" x14ac:dyDescent="0.25">
      <c r="R696" s="5"/>
      <c r="T696" s="1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</row>
    <row r="697" spans="18:39" x14ac:dyDescent="0.25">
      <c r="R697" s="5"/>
      <c r="T697" s="1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</row>
    <row r="698" spans="18:39" x14ac:dyDescent="0.25">
      <c r="R698" s="5"/>
      <c r="T698" s="1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</row>
    <row r="699" spans="18:39" x14ac:dyDescent="0.25">
      <c r="R699" s="5"/>
      <c r="T699" s="1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</row>
    <row r="700" spans="18:39" x14ac:dyDescent="0.25">
      <c r="R700" s="5"/>
      <c r="T700" s="1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</row>
    <row r="701" spans="18:39" x14ac:dyDescent="0.25">
      <c r="R701" s="5"/>
      <c r="T701" s="1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</row>
    <row r="702" spans="18:39" x14ac:dyDescent="0.25">
      <c r="R702" s="5"/>
      <c r="T702" s="1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</row>
    <row r="703" spans="18:39" x14ac:dyDescent="0.25">
      <c r="R703" s="5"/>
      <c r="T703" s="1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</row>
    <row r="704" spans="18:39" x14ac:dyDescent="0.25">
      <c r="R704" s="5"/>
      <c r="T704" s="1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</row>
    <row r="705" spans="18:39" x14ac:dyDescent="0.25">
      <c r="R705" s="5"/>
      <c r="T705" s="1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</row>
    <row r="706" spans="18:39" x14ac:dyDescent="0.25">
      <c r="R706" s="5"/>
      <c r="T706" s="1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</row>
    <row r="707" spans="18:39" x14ac:dyDescent="0.25">
      <c r="R707" s="5"/>
      <c r="T707" s="1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</row>
    <row r="708" spans="18:39" x14ac:dyDescent="0.25">
      <c r="R708" s="5"/>
      <c r="T708" s="1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</row>
    <row r="709" spans="18:39" x14ac:dyDescent="0.25">
      <c r="R709" s="5"/>
      <c r="T709" s="1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</row>
    <row r="710" spans="18:39" x14ac:dyDescent="0.25">
      <c r="R710" s="5"/>
      <c r="T710" s="1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</row>
    <row r="711" spans="18:39" x14ac:dyDescent="0.25">
      <c r="R711" s="5"/>
      <c r="T711" s="1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</row>
    <row r="712" spans="18:39" x14ac:dyDescent="0.25">
      <c r="R712" s="5"/>
      <c r="T712" s="1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</row>
    <row r="713" spans="18:39" x14ac:dyDescent="0.25">
      <c r="R713" s="5"/>
      <c r="T713" s="1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</row>
    <row r="714" spans="18:39" x14ac:dyDescent="0.25">
      <c r="R714" s="5"/>
      <c r="T714" s="1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</row>
    <row r="715" spans="18:39" x14ac:dyDescent="0.25">
      <c r="R715" s="5"/>
      <c r="T715" s="1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</row>
    <row r="716" spans="18:39" x14ac:dyDescent="0.25">
      <c r="R716" s="5"/>
      <c r="T716" s="1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</row>
    <row r="717" spans="18:39" x14ac:dyDescent="0.25">
      <c r="R717" s="5"/>
      <c r="T717" s="1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</row>
    <row r="718" spans="18:39" x14ac:dyDescent="0.25">
      <c r="R718" s="5"/>
      <c r="T718" s="1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</row>
    <row r="719" spans="18:39" x14ac:dyDescent="0.25">
      <c r="R719" s="5"/>
      <c r="T719" s="1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</row>
    <row r="720" spans="18:39" x14ac:dyDescent="0.25">
      <c r="R720" s="5"/>
      <c r="T720" s="1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</row>
    <row r="721" spans="18:39" x14ac:dyDescent="0.25">
      <c r="R721" s="5"/>
      <c r="T721" s="1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</row>
    <row r="722" spans="18:39" x14ac:dyDescent="0.25">
      <c r="R722" s="5"/>
      <c r="T722" s="1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</row>
    <row r="723" spans="18:39" x14ac:dyDescent="0.25">
      <c r="R723" s="5"/>
      <c r="T723" s="1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</row>
    <row r="724" spans="18:39" x14ac:dyDescent="0.25">
      <c r="R724" s="5"/>
      <c r="T724" s="1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</row>
    <row r="725" spans="18:39" x14ac:dyDescent="0.25">
      <c r="R725" s="5"/>
      <c r="T725" s="1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</row>
    <row r="726" spans="18:39" x14ac:dyDescent="0.25">
      <c r="R726" s="5"/>
      <c r="T726" s="1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</row>
    <row r="727" spans="18:39" x14ac:dyDescent="0.25">
      <c r="R727" s="5"/>
      <c r="T727" s="1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</row>
    <row r="728" spans="18:39" x14ac:dyDescent="0.25">
      <c r="R728" s="5"/>
      <c r="T728" s="1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</row>
    <row r="729" spans="18:39" x14ac:dyDescent="0.25">
      <c r="R729" s="5"/>
      <c r="T729" s="1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</row>
    <row r="730" spans="18:39" x14ac:dyDescent="0.25">
      <c r="R730" s="5"/>
      <c r="T730" s="1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</row>
    <row r="731" spans="18:39" x14ac:dyDescent="0.25">
      <c r="R731" s="5"/>
      <c r="T731" s="1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</row>
    <row r="732" spans="18:39" x14ac:dyDescent="0.25">
      <c r="R732" s="5"/>
      <c r="T732" s="1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</row>
    <row r="733" spans="18:39" x14ac:dyDescent="0.25">
      <c r="R733" s="5"/>
      <c r="T733" s="1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</row>
    <row r="734" spans="18:39" x14ac:dyDescent="0.25">
      <c r="R734" s="5"/>
      <c r="T734" s="1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</row>
    <row r="735" spans="18:39" x14ac:dyDescent="0.25">
      <c r="R735" s="5"/>
      <c r="T735" s="1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</row>
    <row r="736" spans="18:39" x14ac:dyDescent="0.25">
      <c r="R736" s="5"/>
      <c r="T736" s="1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</row>
    <row r="737" spans="18:39" x14ac:dyDescent="0.25">
      <c r="R737" s="5"/>
      <c r="T737" s="1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</row>
    <row r="738" spans="18:39" x14ac:dyDescent="0.25">
      <c r="R738" s="5"/>
      <c r="T738" s="1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</row>
    <row r="739" spans="18:39" x14ac:dyDescent="0.25">
      <c r="R739" s="5"/>
      <c r="T739" s="1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</row>
    <row r="740" spans="18:39" x14ac:dyDescent="0.25">
      <c r="R740" s="5"/>
      <c r="T740" s="1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</row>
    <row r="741" spans="18:39" x14ac:dyDescent="0.25">
      <c r="R741" s="5"/>
      <c r="T741" s="1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</row>
    <row r="742" spans="18:39" x14ac:dyDescent="0.25">
      <c r="R742" s="5"/>
      <c r="T742" s="1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</row>
    <row r="743" spans="18:39" x14ac:dyDescent="0.25">
      <c r="R743" s="5"/>
      <c r="T743" s="1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</row>
    <row r="744" spans="18:39" x14ac:dyDescent="0.25">
      <c r="R744" s="5"/>
      <c r="T744" s="1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</row>
    <row r="745" spans="18:39" x14ac:dyDescent="0.25">
      <c r="R745" s="5"/>
      <c r="T745" s="1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</row>
    <row r="746" spans="18:39" x14ac:dyDescent="0.25">
      <c r="R746" s="5"/>
      <c r="T746" s="1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</row>
    <row r="747" spans="18:39" x14ac:dyDescent="0.25">
      <c r="R747" s="5"/>
      <c r="T747" s="1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</row>
    <row r="748" spans="18:39" x14ac:dyDescent="0.25">
      <c r="R748" s="5"/>
      <c r="T748" s="1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</row>
    <row r="749" spans="18:39" x14ac:dyDescent="0.25">
      <c r="R749" s="5"/>
      <c r="T749" s="1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</row>
    <row r="750" spans="18:39" x14ac:dyDescent="0.25">
      <c r="R750" s="5"/>
      <c r="T750" s="1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</row>
    <row r="751" spans="18:39" x14ac:dyDescent="0.25">
      <c r="R751" s="5"/>
      <c r="T751" s="1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</row>
    <row r="752" spans="18:39" x14ac:dyDescent="0.25">
      <c r="R752" s="5"/>
      <c r="T752" s="1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</row>
    <row r="753" spans="18:39" x14ac:dyDescent="0.25">
      <c r="R753" s="5"/>
      <c r="T753" s="1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</row>
    <row r="754" spans="18:39" x14ac:dyDescent="0.25">
      <c r="R754" s="5"/>
      <c r="T754" s="1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</row>
    <row r="755" spans="18:39" x14ac:dyDescent="0.25">
      <c r="R755" s="5"/>
      <c r="T755" s="1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</row>
    <row r="756" spans="18:39" x14ac:dyDescent="0.25">
      <c r="R756" s="5"/>
      <c r="T756" s="1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</row>
    <row r="757" spans="18:39" x14ac:dyDescent="0.25">
      <c r="R757" s="5"/>
      <c r="T757" s="1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</row>
    <row r="758" spans="18:39" x14ac:dyDescent="0.25">
      <c r="R758" s="5"/>
      <c r="T758" s="1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</row>
    <row r="759" spans="18:39" x14ac:dyDescent="0.25">
      <c r="R759" s="5"/>
      <c r="T759" s="1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</row>
    <row r="760" spans="18:39" x14ac:dyDescent="0.25">
      <c r="R760" s="5"/>
      <c r="T760" s="1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</row>
    <row r="761" spans="18:39" x14ac:dyDescent="0.25">
      <c r="R761" s="5"/>
      <c r="T761" s="1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</row>
    <row r="762" spans="18:39" x14ac:dyDescent="0.25">
      <c r="R762" s="5"/>
      <c r="T762" s="1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</row>
    <row r="763" spans="18:39" x14ac:dyDescent="0.25">
      <c r="R763" s="5"/>
      <c r="T763" s="1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</row>
    <row r="764" spans="18:39" x14ac:dyDescent="0.25">
      <c r="R764" s="5"/>
      <c r="T764" s="1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</row>
    <row r="765" spans="18:39" x14ac:dyDescent="0.25">
      <c r="R765" s="5"/>
      <c r="T765" s="1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</row>
    <row r="766" spans="18:39" x14ac:dyDescent="0.25">
      <c r="R766" s="5"/>
      <c r="T766" s="1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</row>
    <row r="767" spans="18:39" x14ac:dyDescent="0.25">
      <c r="R767" s="5"/>
      <c r="T767" s="1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</row>
    <row r="768" spans="18:39" x14ac:dyDescent="0.25">
      <c r="R768" s="5"/>
      <c r="T768" s="1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</row>
    <row r="769" spans="18:39" x14ac:dyDescent="0.25">
      <c r="R769" s="5"/>
      <c r="T769" s="1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</row>
    <row r="770" spans="18:39" x14ac:dyDescent="0.25">
      <c r="R770" s="5"/>
      <c r="T770" s="1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</row>
    <row r="771" spans="18:39" x14ac:dyDescent="0.25">
      <c r="R771" s="5"/>
      <c r="T771" s="1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</row>
    <row r="772" spans="18:39" x14ac:dyDescent="0.25">
      <c r="R772" s="5"/>
      <c r="T772" s="1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</row>
    <row r="773" spans="18:39" x14ac:dyDescent="0.25">
      <c r="R773" s="5"/>
      <c r="T773" s="1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</row>
    <row r="774" spans="18:39" x14ac:dyDescent="0.25">
      <c r="R774" s="5"/>
      <c r="T774" s="1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</row>
    <row r="775" spans="18:39" x14ac:dyDescent="0.25">
      <c r="R775" s="5"/>
      <c r="T775" s="1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</row>
    <row r="776" spans="18:39" x14ac:dyDescent="0.25">
      <c r="R776" s="5"/>
      <c r="T776" s="1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</row>
    <row r="777" spans="18:39" x14ac:dyDescent="0.25">
      <c r="R777" s="5"/>
      <c r="T777" s="1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</row>
    <row r="778" spans="18:39" x14ac:dyDescent="0.25">
      <c r="R778" s="5"/>
      <c r="T778" s="1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</row>
    <row r="779" spans="18:39" x14ac:dyDescent="0.25">
      <c r="R779" s="5"/>
      <c r="T779" s="1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</row>
    <row r="780" spans="18:39" x14ac:dyDescent="0.25">
      <c r="R780" s="5"/>
      <c r="T780" s="1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</row>
    <row r="781" spans="18:39" x14ac:dyDescent="0.25">
      <c r="R781" s="5"/>
      <c r="T781" s="1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</row>
    <row r="782" spans="18:39" x14ac:dyDescent="0.25">
      <c r="R782" s="5"/>
      <c r="T782" s="1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</row>
    <row r="783" spans="18:39" x14ac:dyDescent="0.25">
      <c r="R783" s="5"/>
      <c r="T783" s="1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</row>
    <row r="784" spans="18:39" x14ac:dyDescent="0.25">
      <c r="R784" s="5"/>
      <c r="T784" s="1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</row>
    <row r="785" spans="18:39" x14ac:dyDescent="0.25">
      <c r="R785" s="5"/>
      <c r="T785" s="1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</row>
    <row r="786" spans="18:39" x14ac:dyDescent="0.25">
      <c r="R786" s="5"/>
      <c r="T786" s="1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</row>
    <row r="787" spans="18:39" x14ac:dyDescent="0.25">
      <c r="R787" s="5"/>
      <c r="T787" s="1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</row>
    <row r="788" spans="18:39" x14ac:dyDescent="0.25">
      <c r="R788" s="5"/>
      <c r="T788" s="1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</row>
    <row r="789" spans="18:39" x14ac:dyDescent="0.25">
      <c r="R789" s="5"/>
      <c r="T789" s="1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</row>
    <row r="790" spans="18:39" x14ac:dyDescent="0.25">
      <c r="R790" s="5"/>
      <c r="T790" s="1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</row>
    <row r="791" spans="18:39" x14ac:dyDescent="0.25">
      <c r="R791" s="5"/>
      <c r="T791" s="1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</row>
    <row r="792" spans="18:39" x14ac:dyDescent="0.25">
      <c r="R792" s="5"/>
      <c r="T792" s="1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</row>
    <row r="793" spans="18:39" x14ac:dyDescent="0.25">
      <c r="R793" s="5"/>
      <c r="T793" s="1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</row>
    <row r="794" spans="18:39" x14ac:dyDescent="0.25">
      <c r="R794" s="5"/>
      <c r="T794" s="1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</row>
    <row r="795" spans="18:39" x14ac:dyDescent="0.25">
      <c r="R795" s="5"/>
      <c r="T795" s="1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</row>
    <row r="796" spans="18:39" x14ac:dyDescent="0.25">
      <c r="R796" s="5"/>
      <c r="T796" s="1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</row>
    <row r="797" spans="18:39" x14ac:dyDescent="0.25">
      <c r="R797" s="5"/>
      <c r="T797" s="1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</row>
    <row r="798" spans="18:39" x14ac:dyDescent="0.25">
      <c r="R798" s="5"/>
      <c r="T798" s="1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</row>
    <row r="799" spans="18:39" x14ac:dyDescent="0.25">
      <c r="R799" s="5"/>
      <c r="T799" s="1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</row>
    <row r="800" spans="18:39" x14ac:dyDescent="0.25">
      <c r="R800" s="5"/>
      <c r="T800" s="1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</row>
    <row r="801" spans="18:39" x14ac:dyDescent="0.25">
      <c r="R801" s="5"/>
      <c r="T801" s="1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</row>
    <row r="802" spans="18:39" x14ac:dyDescent="0.25">
      <c r="R802" s="5"/>
      <c r="T802" s="1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</row>
    <row r="803" spans="18:39" x14ac:dyDescent="0.25">
      <c r="R803" s="5"/>
      <c r="T803" s="1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</row>
    <row r="804" spans="18:39" x14ac:dyDescent="0.25">
      <c r="R804" s="5"/>
      <c r="T804" s="1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</row>
    <row r="805" spans="18:39" x14ac:dyDescent="0.25">
      <c r="R805" s="5"/>
      <c r="T805" s="1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</row>
    <row r="806" spans="18:39" x14ac:dyDescent="0.25">
      <c r="R806" s="5"/>
      <c r="T806" s="1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</row>
    <row r="807" spans="18:39" x14ac:dyDescent="0.25">
      <c r="R807" s="5"/>
      <c r="T807" s="1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</row>
    <row r="808" spans="18:39" x14ac:dyDescent="0.25">
      <c r="R808" s="5"/>
      <c r="T808" s="1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</row>
    <row r="809" spans="18:39" x14ac:dyDescent="0.25">
      <c r="R809" s="5"/>
      <c r="T809" s="1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</row>
    <row r="810" spans="18:39" x14ac:dyDescent="0.25">
      <c r="R810" s="5"/>
      <c r="T810" s="1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</row>
    <row r="811" spans="18:39" x14ac:dyDescent="0.25">
      <c r="R811" s="5"/>
      <c r="T811" s="1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</row>
    <row r="812" spans="18:39" x14ac:dyDescent="0.25">
      <c r="R812" s="5"/>
      <c r="T812" s="1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</row>
    <row r="813" spans="18:39" x14ac:dyDescent="0.25">
      <c r="R813" s="5"/>
      <c r="T813" s="1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</row>
    <row r="814" spans="18:39" x14ac:dyDescent="0.25">
      <c r="R814" s="5"/>
      <c r="T814" s="1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</row>
    <row r="815" spans="18:39" x14ac:dyDescent="0.25">
      <c r="R815" s="5"/>
      <c r="T815" s="1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</row>
    <row r="816" spans="18:39" x14ac:dyDescent="0.25">
      <c r="R816" s="5"/>
      <c r="T816" s="1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</row>
    <row r="817" spans="18:39" x14ac:dyDescent="0.25">
      <c r="R817" s="5"/>
      <c r="T817" s="1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</row>
    <row r="818" spans="18:39" x14ac:dyDescent="0.25">
      <c r="R818" s="5"/>
      <c r="T818" s="1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</row>
    <row r="819" spans="18:39" x14ac:dyDescent="0.25">
      <c r="R819" s="5"/>
      <c r="T819" s="1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</row>
    <row r="820" spans="18:39" x14ac:dyDescent="0.25">
      <c r="R820" s="5"/>
      <c r="T820" s="1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</row>
    <row r="821" spans="18:39" x14ac:dyDescent="0.25">
      <c r="R821" s="5"/>
      <c r="T821" s="1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</row>
    <row r="822" spans="18:39" x14ac:dyDescent="0.25">
      <c r="R822" s="5"/>
      <c r="T822" s="1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</row>
    <row r="823" spans="18:39" x14ac:dyDescent="0.25">
      <c r="R823" s="5"/>
      <c r="T823" s="1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</row>
    <row r="824" spans="18:39" x14ac:dyDescent="0.25">
      <c r="R824" s="5"/>
      <c r="T824" s="1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</row>
    <row r="825" spans="18:39" x14ac:dyDescent="0.25">
      <c r="R825" s="5"/>
      <c r="T825" s="1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</row>
    <row r="826" spans="18:39" x14ac:dyDescent="0.25">
      <c r="R826" s="5"/>
      <c r="T826" s="1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</row>
    <row r="827" spans="18:39" x14ac:dyDescent="0.25">
      <c r="R827" s="5"/>
      <c r="T827" s="1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</row>
    <row r="828" spans="18:39" x14ac:dyDescent="0.25">
      <c r="R828" s="5"/>
      <c r="T828" s="1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</row>
    <row r="829" spans="18:39" x14ac:dyDescent="0.25">
      <c r="R829" s="5"/>
      <c r="T829" s="1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</row>
    <row r="830" spans="18:39" x14ac:dyDescent="0.25">
      <c r="R830" s="5"/>
      <c r="T830" s="1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</row>
    <row r="831" spans="18:39" x14ac:dyDescent="0.25">
      <c r="R831" s="5"/>
      <c r="T831" s="1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</row>
    <row r="832" spans="18:39" x14ac:dyDescent="0.25">
      <c r="R832" s="5"/>
      <c r="T832" s="1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</row>
    <row r="833" spans="18:39" x14ac:dyDescent="0.25">
      <c r="R833" s="5"/>
      <c r="T833" s="1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</row>
    <row r="834" spans="18:39" x14ac:dyDescent="0.25">
      <c r="R834" s="5"/>
      <c r="T834" s="1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</row>
    <row r="835" spans="18:39" x14ac:dyDescent="0.25">
      <c r="R835" s="5"/>
      <c r="T835" s="1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</row>
    <row r="836" spans="18:39" x14ac:dyDescent="0.25">
      <c r="R836" s="5"/>
      <c r="T836" s="1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</row>
    <row r="837" spans="18:39" x14ac:dyDescent="0.25">
      <c r="R837" s="5"/>
      <c r="T837" s="1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</row>
    <row r="838" spans="18:39" x14ac:dyDescent="0.25">
      <c r="R838" s="5"/>
      <c r="T838" s="1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</row>
    <row r="839" spans="18:39" x14ac:dyDescent="0.25">
      <c r="R839" s="5"/>
      <c r="T839" s="1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</row>
    <row r="840" spans="18:39" x14ac:dyDescent="0.25">
      <c r="R840" s="5"/>
      <c r="T840" s="1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</row>
    <row r="841" spans="18:39" x14ac:dyDescent="0.25">
      <c r="R841" s="5"/>
      <c r="T841" s="1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</row>
    <row r="842" spans="18:39" x14ac:dyDescent="0.25">
      <c r="R842" s="5"/>
      <c r="T842" s="1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</row>
    <row r="843" spans="18:39" x14ac:dyDescent="0.25">
      <c r="R843" s="5"/>
      <c r="T843" s="1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</row>
    <row r="844" spans="18:39" x14ac:dyDescent="0.25">
      <c r="R844" s="5"/>
      <c r="T844" s="1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</row>
    <row r="845" spans="18:39" x14ac:dyDescent="0.25">
      <c r="R845" s="5"/>
      <c r="T845" s="1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</row>
    <row r="846" spans="18:39" x14ac:dyDescent="0.25">
      <c r="R846" s="5"/>
      <c r="T846" s="1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</row>
    <row r="847" spans="18:39" x14ac:dyDescent="0.25">
      <c r="R847" s="5"/>
      <c r="T847" s="1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</row>
    <row r="848" spans="18:39" x14ac:dyDescent="0.25">
      <c r="R848" s="5"/>
      <c r="T848" s="1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</row>
    <row r="849" spans="18:39" x14ac:dyDescent="0.25">
      <c r="R849" s="5"/>
      <c r="T849" s="1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</row>
    <row r="850" spans="18:39" x14ac:dyDescent="0.25">
      <c r="R850" s="5"/>
      <c r="T850" s="1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</row>
    <row r="851" spans="18:39" x14ac:dyDescent="0.25">
      <c r="R851" s="5"/>
      <c r="T851" s="1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</row>
    <row r="852" spans="18:39" x14ac:dyDescent="0.25">
      <c r="R852" s="5"/>
      <c r="T852" s="1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</row>
    <row r="853" spans="18:39" x14ac:dyDescent="0.25">
      <c r="R853" s="5"/>
      <c r="T853" s="1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</row>
    <row r="854" spans="18:39" x14ac:dyDescent="0.25">
      <c r="R854" s="5"/>
      <c r="T854" s="1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</row>
    <row r="855" spans="18:39" x14ac:dyDescent="0.25">
      <c r="R855" s="5"/>
      <c r="T855" s="1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</row>
    <row r="856" spans="18:39" x14ac:dyDescent="0.25">
      <c r="R856" s="5"/>
      <c r="T856" s="1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</row>
    <row r="857" spans="18:39" x14ac:dyDescent="0.25">
      <c r="R857" s="5"/>
      <c r="T857" s="1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</row>
    <row r="858" spans="18:39" x14ac:dyDescent="0.25">
      <c r="R858" s="5"/>
      <c r="T858" s="1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</row>
    <row r="859" spans="18:39" x14ac:dyDescent="0.25">
      <c r="R859" s="5"/>
      <c r="T859" s="1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</row>
    <row r="860" spans="18:39" x14ac:dyDescent="0.25">
      <c r="R860" s="5"/>
      <c r="T860" s="1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</row>
    <row r="861" spans="18:39" x14ac:dyDescent="0.25">
      <c r="R861" s="5"/>
      <c r="T861" s="1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</row>
    <row r="862" spans="18:39" x14ac:dyDescent="0.25">
      <c r="R862" s="5"/>
      <c r="T862" s="1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</row>
    <row r="863" spans="18:39" x14ac:dyDescent="0.25">
      <c r="R863" s="5"/>
      <c r="T863" s="1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</row>
    <row r="864" spans="18:39" x14ac:dyDescent="0.25">
      <c r="R864" s="5"/>
      <c r="T864" s="1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</row>
    <row r="865" spans="18:39" x14ac:dyDescent="0.25">
      <c r="R865" s="5"/>
      <c r="T865" s="1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</row>
    <row r="866" spans="18:39" x14ac:dyDescent="0.25">
      <c r="R866" s="5"/>
      <c r="T866" s="1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</row>
    <row r="867" spans="18:39" x14ac:dyDescent="0.25">
      <c r="R867" s="5"/>
      <c r="T867" s="1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</row>
    <row r="868" spans="18:39" x14ac:dyDescent="0.25">
      <c r="R868" s="5"/>
      <c r="T868" s="1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B3:E3">
      <formula1>$S$6:$S$19</formula1>
    </dataValidation>
    <dataValidation type="list" allowBlank="1" showInputMessage="1" showErrorMessage="1" sqref="G3:L3">
      <formula1>$CF$6:$CF$15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I13" sqref="I13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6" t="s">
        <v>60</v>
      </c>
      <c r="B1" s="13" t="s">
        <v>12</v>
      </c>
    </row>
    <row r="2" spans="1:2" x14ac:dyDescent="0.25">
      <c r="A2" s="16" t="s">
        <v>59</v>
      </c>
      <c r="B2" s="13" t="s">
        <v>9</v>
      </c>
    </row>
    <row r="3" spans="1:2" x14ac:dyDescent="0.25">
      <c r="A3" s="15" t="s">
        <v>58</v>
      </c>
      <c r="B3" s="13" t="s">
        <v>11</v>
      </c>
    </row>
    <row r="4" spans="1:2" x14ac:dyDescent="0.25">
      <c r="A4" s="16" t="s">
        <v>57</v>
      </c>
      <c r="B4" s="13" t="s">
        <v>10</v>
      </c>
    </row>
    <row r="5" spans="1:2" x14ac:dyDescent="0.25">
      <c r="A5" s="16" t="s">
        <v>56</v>
      </c>
      <c r="B5" s="13" t="s">
        <v>8</v>
      </c>
    </row>
    <row r="6" spans="1:2" x14ac:dyDescent="0.25">
      <c r="A6" s="16" t="s">
        <v>55</v>
      </c>
      <c r="B6" s="13" t="s">
        <v>70</v>
      </c>
    </row>
    <row r="7" spans="1:2" x14ac:dyDescent="0.25">
      <c r="A7" s="16" t="s">
        <v>54</v>
      </c>
      <c r="B7" s="13" t="s">
        <v>6</v>
      </c>
    </row>
    <row r="8" spans="1:2" x14ac:dyDescent="0.25">
      <c r="A8" s="16" t="s">
        <v>53</v>
      </c>
      <c r="B8" s="13" t="s">
        <v>5</v>
      </c>
    </row>
    <row r="9" spans="1:2" x14ac:dyDescent="0.25">
      <c r="A9" s="16" t="s">
        <v>52</v>
      </c>
      <c r="B9" s="13" t="s">
        <v>51</v>
      </c>
    </row>
    <row r="10" spans="1:2" x14ac:dyDescent="0.25">
      <c r="A10" s="16" t="s">
        <v>50</v>
      </c>
      <c r="B10" s="13" t="s">
        <v>4</v>
      </c>
    </row>
    <row r="11" spans="1:2" x14ac:dyDescent="0.25">
      <c r="A11" s="16" t="s">
        <v>49</v>
      </c>
      <c r="B11" s="13" t="s">
        <v>38</v>
      </c>
    </row>
    <row r="12" spans="1:2" x14ac:dyDescent="0.25">
      <c r="A12" s="16" t="s">
        <v>48</v>
      </c>
      <c r="B12" s="13" t="s">
        <v>3</v>
      </c>
    </row>
    <row r="13" spans="1:2" x14ac:dyDescent="0.25">
      <c r="A13" s="16" t="s">
        <v>47</v>
      </c>
      <c r="B13" s="13" t="s">
        <v>2</v>
      </c>
    </row>
    <row r="14" spans="1:2" x14ac:dyDescent="0.25">
      <c r="A14" s="16" t="s">
        <v>46</v>
      </c>
      <c r="B14" s="13" t="s">
        <v>0</v>
      </c>
    </row>
    <row r="15" spans="1:2" x14ac:dyDescent="0.25">
      <c r="A15" s="14" t="s">
        <v>45</v>
      </c>
      <c r="B15" s="13" t="s">
        <v>40</v>
      </c>
    </row>
    <row r="16" spans="1:2" x14ac:dyDescent="0.25">
      <c r="A16" s="16" t="s">
        <v>44</v>
      </c>
      <c r="B16" s="13" t="s">
        <v>40</v>
      </c>
    </row>
    <row r="17" spans="1:2" x14ac:dyDescent="0.25">
      <c r="A17" s="16" t="s">
        <v>43</v>
      </c>
      <c r="B17" s="13" t="s">
        <v>40</v>
      </c>
    </row>
    <row r="18" spans="1:2" x14ac:dyDescent="0.25">
      <c r="A18" s="16" t="s">
        <v>42</v>
      </c>
      <c r="B18" s="13" t="s">
        <v>40</v>
      </c>
    </row>
    <row r="19" spans="1:2" x14ac:dyDescent="0.25">
      <c r="A19" s="16" t="s">
        <v>62</v>
      </c>
      <c r="B19" s="13" t="s">
        <v>61</v>
      </c>
    </row>
    <row r="20" spans="1:2" x14ac:dyDescent="0.25">
      <c r="A20" s="16" t="s">
        <v>41</v>
      </c>
      <c r="B20" s="13" t="s">
        <v>40</v>
      </c>
    </row>
    <row r="21" spans="1:2" x14ac:dyDescent="0.25">
      <c r="A21" s="16" t="s">
        <v>63</v>
      </c>
      <c r="B21" s="13" t="s">
        <v>40</v>
      </c>
    </row>
    <row r="22" spans="1:2" x14ac:dyDescent="0.25">
      <c r="A22" s="16" t="s">
        <v>64</v>
      </c>
      <c r="B22" s="13" t="s">
        <v>40</v>
      </c>
    </row>
    <row r="23" spans="1:2" x14ac:dyDescent="0.25">
      <c r="A23" s="16" t="s">
        <v>65</v>
      </c>
      <c r="B23" s="13" t="s">
        <v>40</v>
      </c>
    </row>
    <row r="24" spans="1:2" x14ac:dyDescent="0.25">
      <c r="A24" s="16" t="s">
        <v>66</v>
      </c>
      <c r="B24" s="13" t="s">
        <v>40</v>
      </c>
    </row>
    <row r="25" spans="1:2" x14ac:dyDescent="0.25">
      <c r="A25" s="16" t="s">
        <v>67</v>
      </c>
      <c r="B25" s="13" t="s">
        <v>40</v>
      </c>
    </row>
    <row r="26" spans="1:2" x14ac:dyDescent="0.25">
      <c r="A26" s="16" t="s">
        <v>68</v>
      </c>
      <c r="B26" s="13" t="s">
        <v>40</v>
      </c>
    </row>
    <row r="27" spans="1:2" x14ac:dyDescent="0.25">
      <c r="A27" s="16" t="s">
        <v>69</v>
      </c>
      <c r="B27" s="13" t="s">
        <v>40</v>
      </c>
    </row>
    <row r="28" spans="1:2" x14ac:dyDescent="0.25">
      <c r="A28" s="16" t="s">
        <v>71</v>
      </c>
      <c r="B28" s="13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U25" sqref="U25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50" t="s">
        <v>12</v>
      </c>
      <c r="E3" s="52"/>
      <c r="F3" s="1"/>
      <c r="G3" s="50" t="s">
        <v>23</v>
      </c>
      <c r="H3" s="51"/>
      <c r="I3" s="51"/>
      <c r="J3" s="51"/>
      <c r="K3" s="51"/>
      <c r="L3" s="52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Elizabeth Barnett</cp:lastModifiedBy>
  <cp:lastPrinted>2016-05-25T20:38:42Z</cp:lastPrinted>
  <dcterms:created xsi:type="dcterms:W3CDTF">2016-05-09T22:19:41Z</dcterms:created>
  <dcterms:modified xsi:type="dcterms:W3CDTF">2023-01-05T17:10:55Z</dcterms:modified>
</cp:coreProperties>
</file>