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Q:\Departments\Operations\Operations Specialists\Reporting - Monthly\PCMH Website Graphs\"/>
    </mc:Choice>
  </mc:AlternateContent>
  <bookViews>
    <workbookView xWindow="10230" yWindow="0" windowWidth="13425" windowHeight="8040"/>
  </bookViews>
  <sheets>
    <sheet name="Results Tab" sheetId="2" r:id="rId1"/>
    <sheet name="Vlookup" sheetId="3" state="hidden" r:id="rId2"/>
    <sheet name="Results" sheetId="1" state="hidden" r:id="rId3"/>
  </sheets>
  <definedNames>
    <definedName name="_xlnm._FilterDatabase" localSheetId="0" hidden="1">'Results Tab'!$B$3:$L$4</definedName>
    <definedName name="_xlnm.Print_Area" localSheetId="2">Results!$B$5:$Q$33</definedName>
    <definedName name="_xlnm.Print_Area" localSheetId="0">'Results Tab'!$B$5:$Q$34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Z6" i="2" l="1"/>
  <c r="EZ19" i="2" s="1"/>
  <c r="FA6" i="2"/>
  <c r="FA19" i="2" s="1"/>
  <c r="FB6" i="2"/>
  <c r="FB19" i="2" s="1"/>
  <c r="FC6" i="2"/>
  <c r="FC19" i="2" s="1"/>
  <c r="FD6" i="2"/>
  <c r="FD19" i="2" s="1"/>
  <c r="FE6" i="2"/>
  <c r="FE19" i="2" s="1"/>
  <c r="FF6" i="2"/>
  <c r="FF19" i="2" s="1"/>
  <c r="FG6" i="2"/>
  <c r="FH6" i="2"/>
  <c r="FH19" i="2" s="1"/>
  <c r="FI6" i="2"/>
  <c r="FI19" i="2" s="1"/>
  <c r="FJ6" i="2"/>
  <c r="FJ19" i="2" s="1"/>
  <c r="EZ7" i="2"/>
  <c r="FA7" i="2"/>
  <c r="FB7" i="2"/>
  <c r="FC7" i="2"/>
  <c r="FD7" i="2"/>
  <c r="FE7" i="2"/>
  <c r="FF7" i="2"/>
  <c r="FG7" i="2"/>
  <c r="FH7" i="2"/>
  <c r="FI7" i="2"/>
  <c r="FJ7" i="2"/>
  <c r="EZ8" i="2"/>
  <c r="FA8" i="2"/>
  <c r="FB8" i="2"/>
  <c r="FC8" i="2"/>
  <c r="FD8" i="2"/>
  <c r="FE8" i="2"/>
  <c r="FF8" i="2"/>
  <c r="FG8" i="2"/>
  <c r="FH8" i="2"/>
  <c r="FI8" i="2"/>
  <c r="FJ8" i="2"/>
  <c r="EZ9" i="2"/>
  <c r="FA9" i="2"/>
  <c r="FB9" i="2"/>
  <c r="FC9" i="2"/>
  <c r="FD9" i="2"/>
  <c r="FE9" i="2"/>
  <c r="FF9" i="2"/>
  <c r="FG9" i="2"/>
  <c r="FH9" i="2"/>
  <c r="FI9" i="2"/>
  <c r="FJ9" i="2"/>
  <c r="EZ10" i="2"/>
  <c r="FA10" i="2"/>
  <c r="FB10" i="2"/>
  <c r="FC10" i="2"/>
  <c r="FD10" i="2"/>
  <c r="FE10" i="2"/>
  <c r="FF10" i="2"/>
  <c r="FG10" i="2"/>
  <c r="FH10" i="2"/>
  <c r="FI10" i="2"/>
  <c r="FJ10" i="2"/>
  <c r="EZ11" i="2"/>
  <c r="FA11" i="2"/>
  <c r="FB11" i="2"/>
  <c r="FC11" i="2"/>
  <c r="FD11" i="2"/>
  <c r="FE11" i="2"/>
  <c r="FF11" i="2"/>
  <c r="FG11" i="2"/>
  <c r="FH11" i="2"/>
  <c r="FI11" i="2"/>
  <c r="FJ11" i="2"/>
  <c r="EZ12" i="2"/>
  <c r="FA12" i="2"/>
  <c r="FB12" i="2"/>
  <c r="FC12" i="2"/>
  <c r="FD12" i="2"/>
  <c r="FE12" i="2"/>
  <c r="FF12" i="2"/>
  <c r="FG12" i="2"/>
  <c r="FH12" i="2"/>
  <c r="FI12" i="2"/>
  <c r="FJ12" i="2"/>
  <c r="EZ13" i="2"/>
  <c r="FA13" i="2"/>
  <c r="FB13" i="2"/>
  <c r="FC13" i="2"/>
  <c r="FD13" i="2"/>
  <c r="FE13" i="2"/>
  <c r="FF13" i="2"/>
  <c r="FG13" i="2"/>
  <c r="FH13" i="2"/>
  <c r="FI13" i="2"/>
  <c r="FJ13" i="2"/>
  <c r="EZ14" i="2"/>
  <c r="FA14" i="2"/>
  <c r="FB14" i="2"/>
  <c r="FC14" i="2"/>
  <c r="FD14" i="2"/>
  <c r="FE14" i="2"/>
  <c r="FF14" i="2"/>
  <c r="FG14" i="2"/>
  <c r="FH14" i="2"/>
  <c r="FI14" i="2"/>
  <c r="FJ14" i="2"/>
  <c r="EZ15" i="2"/>
  <c r="FA15" i="2"/>
  <c r="FB15" i="2"/>
  <c r="FC15" i="2"/>
  <c r="FD15" i="2"/>
  <c r="FE15" i="2"/>
  <c r="FF15" i="2"/>
  <c r="FG15" i="2"/>
  <c r="FH15" i="2"/>
  <c r="FI15" i="2"/>
  <c r="FJ15" i="2"/>
  <c r="EZ16" i="2"/>
  <c r="FA16" i="2"/>
  <c r="FB16" i="2"/>
  <c r="FC16" i="2"/>
  <c r="FD16" i="2"/>
  <c r="FE16" i="2"/>
  <c r="FF16" i="2"/>
  <c r="FG16" i="2"/>
  <c r="FH16" i="2"/>
  <c r="FI16" i="2"/>
  <c r="FJ16" i="2"/>
  <c r="FG19" i="2"/>
  <c r="EY16" i="2"/>
  <c r="EY15" i="2"/>
  <c r="EY14" i="2"/>
  <c r="EY13" i="2"/>
  <c r="EY12" i="2"/>
  <c r="EY11" i="2"/>
  <c r="EY10" i="2"/>
  <c r="EY9" i="2"/>
  <c r="EY8" i="2"/>
  <c r="EY7" i="2"/>
  <c r="EY6" i="2"/>
  <c r="EY19" i="2" s="1"/>
  <c r="C34" i="2" l="1"/>
  <c r="CV16" i="2" l="1"/>
  <c r="CW16" i="2"/>
  <c r="CX16" i="2"/>
  <c r="CY16" i="2"/>
  <c r="CZ16" i="2"/>
  <c r="DA16" i="2"/>
  <c r="DB16" i="2"/>
  <c r="DC16" i="2"/>
  <c r="DD16" i="2"/>
  <c r="DE16" i="2"/>
  <c r="DF16" i="2"/>
  <c r="DG16" i="2"/>
  <c r="DH16" i="2"/>
  <c r="DI16" i="2"/>
  <c r="DJ16" i="2"/>
  <c r="DK16" i="2"/>
  <c r="DL16" i="2"/>
  <c r="DM16" i="2"/>
  <c r="DN16" i="2"/>
  <c r="DO16" i="2"/>
  <c r="DP16" i="2"/>
  <c r="DQ16" i="2"/>
  <c r="DR16" i="2"/>
  <c r="DS16" i="2"/>
  <c r="DT16" i="2"/>
  <c r="DU16" i="2"/>
  <c r="DV16" i="2"/>
  <c r="DW16" i="2"/>
  <c r="DX16" i="2"/>
  <c r="DY16" i="2"/>
  <c r="DZ16" i="2"/>
  <c r="EA16" i="2"/>
  <c r="EB16" i="2"/>
  <c r="EC16" i="2"/>
  <c r="ED16" i="2"/>
  <c r="EE16" i="2"/>
  <c r="EF16" i="2"/>
  <c r="EG16" i="2"/>
  <c r="EH16" i="2"/>
  <c r="EI16" i="2"/>
  <c r="EJ16" i="2"/>
  <c r="EK16" i="2"/>
  <c r="EL16" i="2"/>
  <c r="EM16" i="2"/>
  <c r="EN16" i="2"/>
  <c r="EO16" i="2"/>
  <c r="EP16" i="2"/>
  <c r="EQ16" i="2"/>
  <c r="ER16" i="2"/>
  <c r="EN6" i="2" l="1"/>
  <c r="EO6" i="2"/>
  <c r="EP6" i="2"/>
  <c r="EQ6" i="2"/>
  <c r="ER6" i="2"/>
  <c r="ES6" i="2"/>
  <c r="ET6" i="2"/>
  <c r="ET19" i="2" s="1"/>
  <c r="EU6" i="2"/>
  <c r="EV6" i="2"/>
  <c r="EX6" i="2"/>
  <c r="EN7" i="2"/>
  <c r="EO7" i="2"/>
  <c r="EP7" i="2"/>
  <c r="EQ7" i="2"/>
  <c r="ER7" i="2"/>
  <c r="ES7" i="2"/>
  <c r="ET7" i="2"/>
  <c r="EU7" i="2"/>
  <c r="EV7" i="2"/>
  <c r="EW7" i="2"/>
  <c r="EX7" i="2"/>
  <c r="EN8" i="2"/>
  <c r="EO8" i="2"/>
  <c r="EP8" i="2"/>
  <c r="EQ8" i="2"/>
  <c r="ER8" i="2"/>
  <c r="ES8" i="2"/>
  <c r="ET8" i="2"/>
  <c r="EU8" i="2"/>
  <c r="EV8" i="2"/>
  <c r="EW8" i="2"/>
  <c r="EX8" i="2"/>
  <c r="EN9" i="2"/>
  <c r="EO9" i="2"/>
  <c r="EP9" i="2"/>
  <c r="EQ9" i="2"/>
  <c r="ER9" i="2"/>
  <c r="ES9" i="2"/>
  <c r="ET9" i="2"/>
  <c r="EU9" i="2"/>
  <c r="EV9" i="2"/>
  <c r="EW9" i="2"/>
  <c r="EX9" i="2"/>
  <c r="EN10" i="2"/>
  <c r="EO10" i="2"/>
  <c r="EP10" i="2"/>
  <c r="EQ10" i="2"/>
  <c r="ER10" i="2"/>
  <c r="ES10" i="2"/>
  <c r="ET10" i="2"/>
  <c r="EU10" i="2"/>
  <c r="EV10" i="2"/>
  <c r="EW10" i="2"/>
  <c r="EX10" i="2"/>
  <c r="EN11" i="2"/>
  <c r="EO11" i="2"/>
  <c r="EP11" i="2"/>
  <c r="EQ11" i="2"/>
  <c r="ER11" i="2"/>
  <c r="ES11" i="2"/>
  <c r="ET11" i="2"/>
  <c r="EU11" i="2"/>
  <c r="EV11" i="2"/>
  <c r="EW11" i="2"/>
  <c r="EX11" i="2"/>
  <c r="EN12" i="2"/>
  <c r="EO12" i="2"/>
  <c r="EP12" i="2"/>
  <c r="EQ12" i="2"/>
  <c r="ER12" i="2"/>
  <c r="ES12" i="2"/>
  <c r="ET12" i="2"/>
  <c r="EU12" i="2"/>
  <c r="EV12" i="2"/>
  <c r="EW12" i="2"/>
  <c r="EX12" i="2"/>
  <c r="EN13" i="2"/>
  <c r="EO13" i="2"/>
  <c r="EP13" i="2"/>
  <c r="EQ13" i="2"/>
  <c r="ER13" i="2"/>
  <c r="ES13" i="2"/>
  <c r="ET13" i="2"/>
  <c r="EU13" i="2"/>
  <c r="EV13" i="2"/>
  <c r="EW13" i="2"/>
  <c r="EX13" i="2"/>
  <c r="EN14" i="2"/>
  <c r="EO14" i="2"/>
  <c r="EP14" i="2"/>
  <c r="EQ14" i="2"/>
  <c r="ER14" i="2"/>
  <c r="ES14" i="2"/>
  <c r="ET14" i="2"/>
  <c r="EU14" i="2"/>
  <c r="EV14" i="2"/>
  <c r="EW14" i="2"/>
  <c r="EX14" i="2"/>
  <c r="EN15" i="2"/>
  <c r="EO15" i="2"/>
  <c r="EP15" i="2"/>
  <c r="EQ15" i="2"/>
  <c r="ER15" i="2"/>
  <c r="ES15" i="2"/>
  <c r="ET15" i="2"/>
  <c r="EU15" i="2"/>
  <c r="EV15" i="2"/>
  <c r="EW15" i="2"/>
  <c r="EX15" i="2"/>
  <c r="ES16" i="2"/>
  <c r="ET16" i="2"/>
  <c r="EU16" i="2"/>
  <c r="EV16" i="2"/>
  <c r="EW16" i="2"/>
  <c r="EX16" i="2"/>
  <c r="EM15" i="2"/>
  <c r="EM14" i="2"/>
  <c r="EM13" i="2"/>
  <c r="EM12" i="2"/>
  <c r="EM11" i="2"/>
  <c r="EM10" i="2"/>
  <c r="EM9" i="2"/>
  <c r="EM8" i="2"/>
  <c r="EM7" i="2"/>
  <c r="EM6" i="2"/>
  <c r="EX19" i="2" l="1"/>
  <c r="EP19" i="2"/>
  <c r="EW19" i="2"/>
  <c r="ES19" i="2"/>
  <c r="EO19" i="2"/>
  <c r="EU19" i="2"/>
  <c r="EQ19" i="2"/>
  <c r="EV19" i="2"/>
  <c r="EN19" i="2"/>
  <c r="ER19" i="2"/>
  <c r="EM19" i="2"/>
  <c r="EH15" i="2"/>
  <c r="EI15" i="2"/>
  <c r="EJ15" i="2"/>
  <c r="EK15" i="2"/>
  <c r="EL15" i="2"/>
  <c r="EH14" i="2"/>
  <c r="EI14" i="2"/>
  <c r="EJ14" i="2"/>
  <c r="EK14" i="2"/>
  <c r="EL14" i="2"/>
  <c r="EH13" i="2"/>
  <c r="EI13" i="2"/>
  <c r="EJ13" i="2"/>
  <c r="EK13" i="2"/>
  <c r="EL13" i="2"/>
  <c r="EH12" i="2"/>
  <c r="EI12" i="2"/>
  <c r="EJ12" i="2"/>
  <c r="EK12" i="2"/>
  <c r="EL12" i="2"/>
  <c r="EH11" i="2"/>
  <c r="EI11" i="2"/>
  <c r="EJ11" i="2"/>
  <c r="EK11" i="2"/>
  <c r="EL11" i="2"/>
  <c r="EH10" i="2"/>
  <c r="EI10" i="2"/>
  <c r="EJ10" i="2"/>
  <c r="EK10" i="2"/>
  <c r="EL10" i="2"/>
  <c r="EH9" i="2"/>
  <c r="EI9" i="2"/>
  <c r="EJ9" i="2"/>
  <c r="EK9" i="2"/>
  <c r="EL9" i="2"/>
  <c r="EH8" i="2"/>
  <c r="EI8" i="2"/>
  <c r="EJ8" i="2"/>
  <c r="EK8" i="2"/>
  <c r="EL8" i="2"/>
  <c r="EH7" i="2"/>
  <c r="EI7" i="2"/>
  <c r="EJ7" i="2"/>
  <c r="EK7" i="2"/>
  <c r="EL7" i="2"/>
  <c r="EH6" i="2"/>
  <c r="EI6" i="2"/>
  <c r="EJ6" i="2"/>
  <c r="EK6" i="2"/>
  <c r="EL6" i="2"/>
  <c r="EG15" i="2"/>
  <c r="EG14" i="2"/>
  <c r="EG13" i="2"/>
  <c r="EG12" i="2"/>
  <c r="EG11" i="2"/>
  <c r="EG10" i="2"/>
  <c r="EG9" i="2"/>
  <c r="EG8" i="2"/>
  <c r="EG7" i="2"/>
  <c r="EG6" i="2"/>
  <c r="EJ19" i="2" l="1"/>
  <c r="EL19" i="2"/>
  <c r="EI19" i="2"/>
  <c r="EH19" i="2"/>
  <c r="EG19" i="2"/>
  <c r="EK19" i="2"/>
  <c r="EB15" i="2"/>
  <c r="EC15" i="2"/>
  <c r="ED15" i="2"/>
  <c r="EE15" i="2"/>
  <c r="EF15" i="2"/>
  <c r="EB14" i="2"/>
  <c r="EC14" i="2"/>
  <c r="ED14" i="2"/>
  <c r="EE14" i="2"/>
  <c r="EF14" i="2"/>
  <c r="EB13" i="2"/>
  <c r="EC13" i="2"/>
  <c r="ED13" i="2"/>
  <c r="EE13" i="2"/>
  <c r="EF13" i="2"/>
  <c r="EB12" i="2"/>
  <c r="EC12" i="2"/>
  <c r="ED12" i="2"/>
  <c r="EE12" i="2"/>
  <c r="EF12" i="2"/>
  <c r="EB11" i="2"/>
  <c r="EC11" i="2"/>
  <c r="ED11" i="2"/>
  <c r="EE11" i="2"/>
  <c r="EF11" i="2"/>
  <c r="EA15" i="2"/>
  <c r="EA14" i="2"/>
  <c r="EA13" i="2"/>
  <c r="EA12" i="2"/>
  <c r="EA11" i="2"/>
  <c r="EB10" i="2"/>
  <c r="EC10" i="2"/>
  <c r="ED10" i="2"/>
  <c r="EE10" i="2"/>
  <c r="EF10" i="2"/>
  <c r="EA10" i="2"/>
  <c r="EC9" i="2"/>
  <c r="ED9" i="2"/>
  <c r="EE9" i="2"/>
  <c r="EF9" i="2"/>
  <c r="EC8" i="2"/>
  <c r="ED8" i="2"/>
  <c r="EE8" i="2"/>
  <c r="EF8" i="2"/>
  <c r="EC7" i="2"/>
  <c r="ED7" i="2"/>
  <c r="EE7" i="2"/>
  <c r="EF7" i="2"/>
  <c r="EC6" i="2"/>
  <c r="ED6" i="2"/>
  <c r="EE6" i="2"/>
  <c r="EF6" i="2"/>
  <c r="EB9" i="2"/>
  <c r="EB8" i="2"/>
  <c r="EB7" i="2"/>
  <c r="EB6" i="2"/>
  <c r="EA9" i="2"/>
  <c r="EA8" i="2"/>
  <c r="EA7" i="2"/>
  <c r="EA6" i="2"/>
  <c r="EE19" i="2" l="1"/>
  <c r="ED19" i="2"/>
  <c r="EC19" i="2"/>
  <c r="EA19" i="2"/>
  <c r="EF19" i="2"/>
  <c r="EB19" i="2"/>
  <c r="DV6" i="2"/>
  <c r="DT8" i="2"/>
  <c r="DU6" i="2"/>
  <c r="DI6" i="2" l="1"/>
  <c r="DJ6" i="2"/>
  <c r="DK6" i="2"/>
  <c r="DL6" i="2"/>
  <c r="DM6" i="2"/>
  <c r="DN6" i="2"/>
  <c r="DO6" i="2"/>
  <c r="DH7" i="2"/>
  <c r="DI7" i="2"/>
  <c r="DJ7" i="2"/>
  <c r="DK7" i="2"/>
  <c r="DL7" i="2"/>
  <c r="DM7" i="2"/>
  <c r="DN7" i="2"/>
  <c r="DH8" i="2"/>
  <c r="DI8" i="2"/>
  <c r="DJ8" i="2"/>
  <c r="DK8" i="2"/>
  <c r="DL8" i="2"/>
  <c r="DM8" i="2"/>
  <c r="DN8" i="2"/>
  <c r="DH9" i="2"/>
  <c r="DI9" i="2"/>
  <c r="DJ9" i="2"/>
  <c r="DK9" i="2"/>
  <c r="DL9" i="2"/>
  <c r="DM9" i="2"/>
  <c r="DN9" i="2"/>
  <c r="DH10" i="2"/>
  <c r="DI10" i="2"/>
  <c r="DJ10" i="2"/>
  <c r="DK10" i="2"/>
  <c r="DL10" i="2"/>
  <c r="DM10" i="2"/>
  <c r="DN10" i="2"/>
  <c r="DH11" i="2"/>
  <c r="DI11" i="2"/>
  <c r="DJ11" i="2"/>
  <c r="DK11" i="2"/>
  <c r="DL11" i="2"/>
  <c r="DM11" i="2"/>
  <c r="DN11" i="2"/>
  <c r="DH12" i="2"/>
  <c r="DI12" i="2"/>
  <c r="DJ12" i="2"/>
  <c r="DK12" i="2"/>
  <c r="DL12" i="2"/>
  <c r="DM12" i="2"/>
  <c r="DN12" i="2"/>
  <c r="DH13" i="2"/>
  <c r="DI13" i="2"/>
  <c r="DJ13" i="2"/>
  <c r="DK13" i="2"/>
  <c r="DL13" i="2"/>
  <c r="DM13" i="2"/>
  <c r="DN13" i="2"/>
  <c r="DH14" i="2"/>
  <c r="DI14" i="2"/>
  <c r="DJ14" i="2"/>
  <c r="DK14" i="2"/>
  <c r="DL14" i="2"/>
  <c r="DM14" i="2"/>
  <c r="DN14" i="2"/>
  <c r="DH15" i="2"/>
  <c r="DI15" i="2"/>
  <c r="DJ15" i="2"/>
  <c r="DK15" i="2"/>
  <c r="DL15" i="2"/>
  <c r="DM15" i="2"/>
  <c r="DN15" i="2"/>
  <c r="DW6" i="2"/>
  <c r="DX6" i="2"/>
  <c r="DY6" i="2"/>
  <c r="DZ6" i="2"/>
  <c r="DT7" i="2"/>
  <c r="DU7" i="2"/>
  <c r="DV7" i="2"/>
  <c r="DW7" i="2"/>
  <c r="DX7" i="2"/>
  <c r="DY7" i="2"/>
  <c r="DZ7" i="2"/>
  <c r="DU8" i="2"/>
  <c r="DV8" i="2"/>
  <c r="DW8" i="2"/>
  <c r="DX8" i="2"/>
  <c r="DY8" i="2"/>
  <c r="DZ8" i="2"/>
  <c r="DT9" i="2"/>
  <c r="DU9" i="2"/>
  <c r="DV9" i="2"/>
  <c r="DW9" i="2"/>
  <c r="DX9" i="2"/>
  <c r="DY9" i="2"/>
  <c r="DZ9" i="2"/>
  <c r="DT10" i="2"/>
  <c r="DU10" i="2"/>
  <c r="DV10" i="2"/>
  <c r="DW10" i="2"/>
  <c r="DX10" i="2"/>
  <c r="DY10" i="2"/>
  <c r="DZ10" i="2"/>
  <c r="DT11" i="2"/>
  <c r="DU11" i="2"/>
  <c r="DV11" i="2"/>
  <c r="DW11" i="2"/>
  <c r="DX11" i="2"/>
  <c r="DY11" i="2"/>
  <c r="DZ11" i="2"/>
  <c r="DT12" i="2"/>
  <c r="DU12" i="2"/>
  <c r="DV12" i="2"/>
  <c r="DW12" i="2"/>
  <c r="DX12" i="2"/>
  <c r="DY12" i="2"/>
  <c r="DZ12" i="2"/>
  <c r="DT13" i="2"/>
  <c r="DU13" i="2"/>
  <c r="DV13" i="2"/>
  <c r="DW13" i="2"/>
  <c r="DX13" i="2"/>
  <c r="DY13" i="2"/>
  <c r="DZ13" i="2"/>
  <c r="DT14" i="2"/>
  <c r="DU14" i="2"/>
  <c r="DV14" i="2"/>
  <c r="DW14" i="2"/>
  <c r="DX14" i="2"/>
  <c r="DY14" i="2"/>
  <c r="DZ14" i="2"/>
  <c r="DT15" i="2"/>
  <c r="DU15" i="2"/>
  <c r="DV15" i="2"/>
  <c r="DW15" i="2"/>
  <c r="DX15" i="2"/>
  <c r="DY15" i="2"/>
  <c r="DZ15" i="2"/>
  <c r="DP6" i="2"/>
  <c r="DQ6" i="2"/>
  <c r="DR6" i="2"/>
  <c r="DS6" i="2"/>
  <c r="DO7" i="2"/>
  <c r="DP7" i="2"/>
  <c r="DQ7" i="2"/>
  <c r="DR7" i="2"/>
  <c r="DO8" i="2"/>
  <c r="DP8" i="2"/>
  <c r="DQ8" i="2"/>
  <c r="DR8" i="2"/>
  <c r="DO9" i="2"/>
  <c r="DP9" i="2"/>
  <c r="DQ9" i="2"/>
  <c r="DR9" i="2"/>
  <c r="DO10" i="2"/>
  <c r="DP10" i="2"/>
  <c r="DQ10" i="2"/>
  <c r="DR10" i="2"/>
  <c r="DO11" i="2"/>
  <c r="DP11" i="2"/>
  <c r="DQ11" i="2"/>
  <c r="DR11" i="2"/>
  <c r="DO12" i="2"/>
  <c r="DP12" i="2"/>
  <c r="DQ12" i="2"/>
  <c r="DR12" i="2"/>
  <c r="DO13" i="2"/>
  <c r="DP13" i="2"/>
  <c r="DQ13" i="2"/>
  <c r="DR13" i="2"/>
  <c r="DO14" i="2"/>
  <c r="DP14" i="2"/>
  <c r="DQ14" i="2"/>
  <c r="DR14" i="2"/>
  <c r="DO15" i="2"/>
  <c r="DP15" i="2"/>
  <c r="DQ15" i="2"/>
  <c r="DR15" i="2"/>
  <c r="DS15" i="2"/>
  <c r="DS14" i="2"/>
  <c r="DS13" i="2"/>
  <c r="DS12" i="2"/>
  <c r="DS11" i="2"/>
  <c r="DS10" i="2"/>
  <c r="DS9" i="2"/>
  <c r="DS8" i="2"/>
  <c r="DS7" i="2"/>
  <c r="DT6" i="2"/>
  <c r="DT19" i="2" l="1"/>
  <c r="DS19" i="2"/>
  <c r="DQ19" i="2"/>
  <c r="DW19" i="2"/>
  <c r="DL19" i="2"/>
  <c r="DP19" i="2"/>
  <c r="DZ19" i="2"/>
  <c r="DV19" i="2"/>
  <c r="DK19" i="2"/>
  <c r="DO19" i="2"/>
  <c r="DY19" i="2"/>
  <c r="DU19" i="2"/>
  <c r="DN19" i="2"/>
  <c r="DJ19" i="2"/>
  <c r="DR19" i="2"/>
  <c r="DX19" i="2"/>
  <c r="DM19" i="2"/>
  <c r="DI19" i="2"/>
  <c r="DH6" i="2"/>
  <c r="DH19" i="2" s="1"/>
  <c r="DD6" i="2"/>
  <c r="CW6" i="2"/>
  <c r="DE6" i="2"/>
  <c r="DD7" i="2"/>
  <c r="DD8" i="2"/>
  <c r="DD9" i="2"/>
  <c r="DD10" i="2"/>
  <c r="DD11" i="2"/>
  <c r="DD12" i="2"/>
  <c r="DD13" i="2"/>
  <c r="DD14" i="2"/>
  <c r="DD15" i="2"/>
  <c r="DA14" i="2"/>
  <c r="DG14" i="2"/>
  <c r="DG6" i="2"/>
  <c r="DF14" i="2"/>
  <c r="DF6" i="2"/>
  <c r="DE14" i="2"/>
  <c r="DC14" i="2"/>
  <c r="DC6" i="2"/>
  <c r="DB14" i="2"/>
  <c r="DB6" i="2"/>
  <c r="DA6" i="2"/>
  <c r="CZ14" i="2"/>
  <c r="CZ6" i="2"/>
  <c r="CY14" i="2"/>
  <c r="CY6" i="2"/>
  <c r="CX14" i="2"/>
  <c r="CX6" i="2"/>
  <c r="CW14" i="2"/>
  <c r="CV14" i="2"/>
  <c r="DG15" i="2"/>
  <c r="DF15" i="2"/>
  <c r="DE15" i="2"/>
  <c r="DC15" i="2"/>
  <c r="DB15" i="2"/>
  <c r="DA15" i="2"/>
  <c r="CZ15" i="2"/>
  <c r="CY15" i="2"/>
  <c r="CX15" i="2"/>
  <c r="CW15" i="2"/>
  <c r="CV15" i="2"/>
  <c r="DG13" i="2"/>
  <c r="DF13" i="2"/>
  <c r="DE13" i="2"/>
  <c r="DC13" i="2"/>
  <c r="DB13" i="2"/>
  <c r="DA13" i="2"/>
  <c r="CZ13" i="2"/>
  <c r="CY13" i="2"/>
  <c r="CX13" i="2"/>
  <c r="CW13" i="2"/>
  <c r="CV13" i="2"/>
  <c r="DG12" i="2"/>
  <c r="DF12" i="2"/>
  <c r="DE12" i="2"/>
  <c r="DC12" i="2"/>
  <c r="DB12" i="2"/>
  <c r="DA12" i="2"/>
  <c r="CZ12" i="2"/>
  <c r="CY12" i="2"/>
  <c r="CX12" i="2"/>
  <c r="CW12" i="2"/>
  <c r="CV12" i="2"/>
  <c r="DG11" i="2"/>
  <c r="DF11" i="2"/>
  <c r="DE11" i="2"/>
  <c r="DC11" i="2"/>
  <c r="DB11" i="2"/>
  <c r="DA11" i="2"/>
  <c r="CZ11" i="2"/>
  <c r="CY11" i="2"/>
  <c r="CX11" i="2"/>
  <c r="CW11" i="2"/>
  <c r="CV11" i="2"/>
  <c r="DG10" i="2"/>
  <c r="DF10" i="2"/>
  <c r="DE10" i="2"/>
  <c r="DC10" i="2"/>
  <c r="DB10" i="2"/>
  <c r="DA10" i="2"/>
  <c r="CZ10" i="2"/>
  <c r="CY10" i="2"/>
  <c r="CX10" i="2"/>
  <c r="CW10" i="2"/>
  <c r="CV10" i="2"/>
  <c r="DG9" i="2"/>
  <c r="DF9" i="2"/>
  <c r="DE9" i="2"/>
  <c r="DC9" i="2"/>
  <c r="DB9" i="2"/>
  <c r="DA9" i="2"/>
  <c r="CZ9" i="2"/>
  <c r="CY9" i="2"/>
  <c r="CX9" i="2"/>
  <c r="CW9" i="2"/>
  <c r="CV9" i="2"/>
  <c r="DG8" i="2"/>
  <c r="DF8" i="2"/>
  <c r="DE8" i="2"/>
  <c r="DC8" i="2"/>
  <c r="DB8" i="2"/>
  <c r="DA8" i="2"/>
  <c r="CZ8" i="2"/>
  <c r="CY8" i="2"/>
  <c r="CX8" i="2"/>
  <c r="CW8" i="2"/>
  <c r="CV8" i="2"/>
  <c r="DG7" i="2"/>
  <c r="DF7" i="2"/>
  <c r="DE7" i="2"/>
  <c r="DC7" i="2"/>
  <c r="DB7" i="2"/>
  <c r="DA7" i="2"/>
  <c r="CZ7" i="2"/>
  <c r="CY7" i="2"/>
  <c r="CX7" i="2"/>
  <c r="CW7" i="2"/>
  <c r="CV7" i="2"/>
  <c r="AI6" i="1"/>
  <c r="AI19" i="1" s="1"/>
  <c r="AQ7" i="1"/>
  <c r="AT6" i="1"/>
  <c r="AT19" i="1" s="1"/>
  <c r="AS6" i="1"/>
  <c r="AS19" i="1" s="1"/>
  <c r="AR6" i="1"/>
  <c r="AQ6" i="1"/>
  <c r="AQ19" i="1" s="1"/>
  <c r="AM16" i="1"/>
  <c r="AM15" i="1"/>
  <c r="AM14" i="1"/>
  <c r="AM13" i="1"/>
  <c r="AM12" i="1"/>
  <c r="AM11" i="1"/>
  <c r="AM10" i="1"/>
  <c r="AM9" i="1"/>
  <c r="AM8" i="1"/>
  <c r="AM7" i="1"/>
  <c r="AM6" i="1"/>
  <c r="AM19" i="1" s="1"/>
  <c r="AR7" i="1"/>
  <c r="AS7" i="1"/>
  <c r="AT7" i="1"/>
  <c r="AQ8" i="1"/>
  <c r="AR8" i="1"/>
  <c r="AS8" i="1"/>
  <c r="AT8" i="1"/>
  <c r="AQ9" i="1"/>
  <c r="AR9" i="1"/>
  <c r="AS9" i="1"/>
  <c r="AT9" i="1"/>
  <c r="AQ10" i="1"/>
  <c r="AR10" i="1"/>
  <c r="AS10" i="1"/>
  <c r="AT10" i="1"/>
  <c r="AQ11" i="1"/>
  <c r="AR11" i="1"/>
  <c r="AS11" i="1"/>
  <c r="AT11" i="1"/>
  <c r="AQ12" i="1"/>
  <c r="AR12" i="1"/>
  <c r="AS12" i="1"/>
  <c r="AT12" i="1"/>
  <c r="AQ13" i="1"/>
  <c r="AR13" i="1"/>
  <c r="AS13" i="1"/>
  <c r="AT13" i="1"/>
  <c r="AQ14" i="1"/>
  <c r="AR14" i="1"/>
  <c r="AS14" i="1"/>
  <c r="AT14" i="1"/>
  <c r="AQ15" i="1"/>
  <c r="AR15" i="1"/>
  <c r="AS15" i="1"/>
  <c r="AT15" i="1"/>
  <c r="AQ16" i="1"/>
  <c r="AR16" i="1"/>
  <c r="AS16" i="1"/>
  <c r="AT16" i="1"/>
  <c r="AI16" i="1"/>
  <c r="C33" i="1"/>
  <c r="AH19" i="1"/>
  <c r="AP15" i="1"/>
  <c r="AO15" i="1"/>
  <c r="AN15" i="1"/>
  <c r="AL15" i="1"/>
  <c r="AK15" i="1"/>
  <c r="AJ15" i="1"/>
  <c r="AP14" i="1"/>
  <c r="AO14" i="1"/>
  <c r="AN14" i="1"/>
  <c r="AL14" i="1"/>
  <c r="AK14" i="1"/>
  <c r="AJ14" i="1"/>
  <c r="AP13" i="1"/>
  <c r="AO13" i="1"/>
  <c r="AN13" i="1"/>
  <c r="AL13" i="1"/>
  <c r="AK13" i="1"/>
  <c r="AJ13" i="1"/>
  <c r="AP12" i="1"/>
  <c r="AO12" i="1"/>
  <c r="AN12" i="1"/>
  <c r="AL12" i="1"/>
  <c r="AK12" i="1"/>
  <c r="AJ12" i="1"/>
  <c r="AP11" i="1"/>
  <c r="AO11" i="1"/>
  <c r="AN11" i="1"/>
  <c r="AL11" i="1"/>
  <c r="AK11" i="1"/>
  <c r="AJ11" i="1"/>
  <c r="AP10" i="1"/>
  <c r="AO10" i="1"/>
  <c r="AN10" i="1"/>
  <c r="AL10" i="1"/>
  <c r="AK10" i="1"/>
  <c r="AJ10" i="1"/>
  <c r="AP9" i="1"/>
  <c r="AO9" i="1"/>
  <c r="AN9" i="1"/>
  <c r="AL9" i="1"/>
  <c r="AK9" i="1"/>
  <c r="AJ9" i="1"/>
  <c r="AP8" i="1"/>
  <c r="AO8" i="1"/>
  <c r="AN8" i="1"/>
  <c r="AL8" i="1"/>
  <c r="AK8" i="1"/>
  <c r="AJ8" i="1"/>
  <c r="AP7" i="1"/>
  <c r="AO7" i="1"/>
  <c r="AN7" i="1"/>
  <c r="AL7" i="1"/>
  <c r="AK7" i="1"/>
  <c r="AJ7" i="1"/>
  <c r="AP6" i="1"/>
  <c r="AP19" i="1" s="1"/>
  <c r="AO6" i="1"/>
  <c r="AN6" i="1"/>
  <c r="AL6" i="1"/>
  <c r="AL19" i="1" s="1"/>
  <c r="AK6" i="1"/>
  <c r="AK19" i="1" s="1"/>
  <c r="AJ6" i="1"/>
  <c r="AI15" i="1"/>
  <c r="AI14" i="1"/>
  <c r="AI13" i="1"/>
  <c r="AI12" i="1"/>
  <c r="AI11" i="1"/>
  <c r="AI10" i="1"/>
  <c r="AI9" i="1"/>
  <c r="AI8" i="1"/>
  <c r="AI7" i="1"/>
  <c r="AP16" i="1"/>
  <c r="AO16" i="1"/>
  <c r="AN16" i="1"/>
  <c r="AL16" i="1"/>
  <c r="AK16" i="1"/>
  <c r="AJ16" i="1"/>
  <c r="AJ19" i="1"/>
  <c r="AN19" i="1"/>
  <c r="AR19" i="1"/>
  <c r="AO19" i="1"/>
  <c r="DA19" i="2" l="1"/>
  <c r="DD19" i="2"/>
  <c r="DF19" i="2"/>
  <c r="DE19" i="2"/>
  <c r="CW19" i="2"/>
  <c r="CX19" i="2"/>
  <c r="DG19" i="2"/>
  <c r="CY19" i="2"/>
  <c r="DC19" i="2"/>
  <c r="DB19" i="2"/>
  <c r="CV19" i="2"/>
  <c r="CZ19" i="2"/>
</calcChain>
</file>

<file path=xl/sharedStrings.xml><?xml version="1.0" encoding="utf-8"?>
<sst xmlns="http://schemas.openxmlformats.org/spreadsheetml/2006/main" count="480" uniqueCount="76">
  <si>
    <t>WFHC</t>
  </si>
  <si>
    <t>WSHC</t>
  </si>
  <si>
    <t>SCHC</t>
  </si>
  <si>
    <t>OCHC</t>
  </si>
  <si>
    <t>MHCPC</t>
  </si>
  <si>
    <t>Main</t>
  </si>
  <si>
    <t>KHC</t>
  </si>
  <si>
    <t>FPHC</t>
  </si>
  <si>
    <t>FWFHC</t>
  </si>
  <si>
    <t>DMHC</t>
  </si>
  <si>
    <t>ETHC</t>
  </si>
  <si>
    <t>ESHC</t>
  </si>
  <si>
    <t>CDA</t>
  </si>
  <si>
    <t>Discharged Patients 7-Day Follow-up</t>
  </si>
  <si>
    <t>High Risk Patients Seen Quarterly</t>
  </si>
  <si>
    <t>Communication of Test Results</t>
  </si>
  <si>
    <t>Closed Referrals</t>
  </si>
  <si>
    <t>Managed Pediatric Persistent Asthma</t>
  </si>
  <si>
    <t>Managed Depression</t>
  </si>
  <si>
    <t>Controlled Diabetes</t>
  </si>
  <si>
    <t>Colorectal Cancer Screening</t>
  </si>
  <si>
    <t>Mammography</t>
  </si>
  <si>
    <t>Pneumonia Vaccination</t>
  </si>
  <si>
    <t>Influenza Vaccination</t>
  </si>
  <si>
    <t>Discharged Patients 7-Day Follow-Up</t>
  </si>
  <si>
    <t>Percentage of patients (ages &gt;6mo) that have received the annual influenza vaccination.</t>
  </si>
  <si>
    <t>Percentage of patients (ages 50-75) that have been appropriately screened for colorectal cancer.</t>
  </si>
  <si>
    <t>Percentage of patients (ages 5-18) with a diagnosis of persistent asthma and a current action plan, as well as a prescribed controller.</t>
  </si>
  <si>
    <t>Percentage of patients (ages 18+) that have had a pneumococcal vaccination within the last 10 years.</t>
  </si>
  <si>
    <t>Percentage of diabetic patients with a most recent Hemoglobin A1c &lt; 8%.</t>
  </si>
  <si>
    <t>Percentage of female patients (ages 40-65) that have had a mammogram within the last 24 months.</t>
  </si>
  <si>
    <t>Percentage of referrals that have been closed out within the last 6 months.</t>
  </si>
  <si>
    <t>Percentage of "Always" responses to Patient Satisfaction Survey question inquiring about communication of test results.</t>
  </si>
  <si>
    <t>Percentage of high risk patients that have been seen at least once quarterly over the last 12 months.</t>
  </si>
  <si>
    <t>Percentage of hospitalized patients over the last 12 months that have had a follow-up appointment within 7 days of discharge.</t>
  </si>
  <si>
    <t>Percentage of patients (ages 13+) with an abnormal PHQ-9 result and a current action plan.</t>
  </si>
  <si>
    <t>Online Access to Health Information</t>
  </si>
  <si>
    <t>Percentage of patients that have access to health information online.</t>
  </si>
  <si>
    <t>OVP</t>
  </si>
  <si>
    <t>Select the cell above to acces drop-down menu</t>
  </si>
  <si>
    <t>Delete</t>
  </si>
  <si>
    <t>MHC Healthcare Laboratory</t>
  </si>
  <si>
    <t>MHC QuickCare</t>
  </si>
  <si>
    <t>Dove Mountain Urgent Care</t>
  </si>
  <si>
    <t>MHC OBGYN</t>
  </si>
  <si>
    <t>MHC Women's Health</t>
  </si>
  <si>
    <t>Wilmot Family Health Center</t>
  </si>
  <si>
    <t>Santa Catalina Health Center</t>
  </si>
  <si>
    <t>Ortiz Community Health Center</t>
  </si>
  <si>
    <t>Oro Valley Pediatrics</t>
  </si>
  <si>
    <t>MHC Primary Care TMC</t>
  </si>
  <si>
    <t>MHC IC</t>
  </si>
  <si>
    <t>MHC Integrated Care</t>
  </si>
  <si>
    <t>Marana Health Center</t>
  </si>
  <si>
    <t>Keeling Health Center</t>
  </si>
  <si>
    <t>Freedom Park</t>
  </si>
  <si>
    <t>Flowing Wells Family Health Center</t>
  </si>
  <si>
    <t>Ellie Towne Health Center</t>
  </si>
  <si>
    <t>East side Health Center</t>
  </si>
  <si>
    <t>Dove Mountain Health Center</t>
  </si>
  <si>
    <t>Clinica Del Alma</t>
  </si>
  <si>
    <t>MHCWS</t>
  </si>
  <si>
    <t>MHC WESTSIDE HEALTH CENTER</t>
  </si>
  <si>
    <t>BH CLINICA DEL ALMA</t>
  </si>
  <si>
    <t>BH COUNSELING AND WELLNESS CENTER</t>
  </si>
  <si>
    <t>BH DOVE MOUNTAIN</t>
  </si>
  <si>
    <t>BH IHCC MHC MAIN</t>
  </si>
  <si>
    <t>BH SANTA CATALINA HEALTH CENTER</t>
  </si>
  <si>
    <t>BH WILMOT FAMILY HEALTH CENTER</t>
  </si>
  <si>
    <t>BHMHC INTEGRATED CARE</t>
  </si>
  <si>
    <t>CHANGE</t>
  </si>
  <si>
    <t>BH MHC WESTSIDE HEALTH CENTER</t>
  </si>
  <si>
    <t>All</t>
  </si>
  <si>
    <t>MHC HEALTHCARE</t>
  </si>
  <si>
    <t>Tamara</t>
  </si>
  <si>
    <t>main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</si>
</sst>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(* #,##0_);_(* \(#,##0\);_(* &quot;-&quot;_);_(@_)"/>
    <numFmt numFmtId="164" formatCode="[$-409]mmm\-yy;@"/>
    <numFmt numFmtId="165" formatCode="0.0%"/>
  </numFmts>
  <fonts count="19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theme="0"/>
      <name val="Calibri"/>
      <family val="2"/>
    </font>
    <font>
      <sz val="11"/>
      <color theme="9"/>
      <name val="Calibri"/>
      <family val="2"/>
    </font>
    <font>
      <b/>
      <sz val="14"/>
      <color rgb="FFFFD847"/>
      <name val="Calibri"/>
      <family val="2"/>
      <scheme val="minor"/>
    </font>
    <font>
      <sz val="11"/>
      <name val="Calibri"/>
      <family val="2"/>
    </font>
    <font>
      <b/>
      <sz val="12"/>
      <color theme="3"/>
      <name val="Calibri"/>
      <family val="2"/>
    </font>
    <font>
      <sz val="11"/>
      <color rgb="FFFF0000"/>
      <name val="Calibri"/>
      <family val="2"/>
    </font>
    <font>
      <b/>
      <sz val="14"/>
      <color theme="0"/>
      <name val="Calibri"/>
      <family val="2"/>
      <scheme val="minor"/>
    </font>
    <font>
      <sz val="10"/>
      <color rgb="FFFF0000"/>
      <name val="Calibri"/>
      <family val="2"/>
    </font>
    <font>
      <b/>
      <sz val="11"/>
      <name val="Calibri"/>
      <family val="2"/>
      <scheme val="minor"/>
    </font>
    <font>
      <sz val="10"/>
      <name val="Tahoma"/>
      <family val="2"/>
    </font>
    <font>
      <sz val="11"/>
      <name val="Calibri"/>
      <family val="2"/>
      <scheme val="minor"/>
    </font>
    <font>
      <b/>
      <sz val="12"/>
      <color theme="2"/>
      <name val="Calibri"/>
      <family val="2"/>
    </font>
    <font>
      <sz val="11"/>
      <color theme="5"/>
      <name val="Calibri"/>
      <family val="2"/>
    </font>
    <font>
      <sz val="11"/>
      <color rgb="FFFFFFFF"/>
      <name val="Calibri"/>
      <family val="2"/>
    </font>
    <font>
      <sz val="11"/>
      <color theme="4"/>
      <name val="Calibri"/>
      <family val="2"/>
    </font>
    <font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/>
        <bgColor indexed="64"/>
      </patternFill>
    </fill>
  </fills>
  <borders count="8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/>
      <diagonal/>
    </border>
    <border>
      <left/>
      <right style="thin">
        <color rgb="FF3F3F3F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2" borderId="1" applyNumberFormat="0" applyAlignment="0" applyProtection="0"/>
    <xf numFmtId="41" fontId="18" fillId="0" borderId="0" applyFont="0" applyFill="0" applyBorder="0" applyAlignment="0" applyProtection="0"/>
  </cellStyleXfs>
  <cellXfs count="64">
    <xf numFmtId="0" fontId="0" fillId="0" borderId="0" xfId="0"/>
    <xf numFmtId="0" fontId="3" fillId="0" borderId="0" xfId="0" applyFont="1" applyFill="1" applyBorder="1"/>
    <xf numFmtId="0" fontId="4" fillId="0" borderId="0" xfId="0" applyFont="1" applyFill="1" applyBorder="1"/>
    <xf numFmtId="0" fontId="6" fillId="0" borderId="0" xfId="0" applyFont="1" applyFill="1" applyBorder="1"/>
    <xf numFmtId="0" fontId="7" fillId="0" borderId="0" xfId="0" applyFont="1" applyFill="1" applyBorder="1"/>
    <xf numFmtId="0" fontId="8" fillId="0" borderId="0" xfId="0" applyFont="1" applyFill="1" applyBorder="1"/>
    <xf numFmtId="0" fontId="8" fillId="0" borderId="0" xfId="0" applyFont="1" applyFill="1" applyBorder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/>
    <xf numFmtId="0" fontId="8" fillId="0" borderId="0" xfId="0" applyFont="1" applyFill="1" applyBorder="1" applyAlignment="1">
      <alignment horizontal="right"/>
    </xf>
    <xf numFmtId="9" fontId="8" fillId="0" borderId="0" xfId="1" applyFont="1" applyFill="1" applyBorder="1" applyAlignment="1">
      <alignment horizontal="center" vertical="center"/>
    </xf>
    <xf numFmtId="9" fontId="8" fillId="0" borderId="0" xfId="1" applyFont="1" applyFill="1" applyBorder="1" applyAlignment="1">
      <alignment horizontal="center"/>
    </xf>
    <xf numFmtId="0" fontId="10" fillId="0" borderId="0" xfId="0" applyFont="1" applyFill="1" applyBorder="1"/>
    <xf numFmtId="0" fontId="11" fillId="4" borderId="7" xfId="0" applyFont="1" applyFill="1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  <xf numFmtId="0" fontId="12" fillId="4" borderId="7" xfId="0" applyNumberFormat="1" applyFont="1" applyFill="1" applyBorder="1" applyAlignment="1">
      <alignment horizontal="center" vertical="center" wrapText="1"/>
    </xf>
    <xf numFmtId="0" fontId="13" fillId="4" borderId="7" xfId="0" applyFont="1" applyFill="1" applyBorder="1" applyAlignment="1">
      <alignment horizontal="center" vertical="center"/>
    </xf>
    <xf numFmtId="0" fontId="14" fillId="0" borderId="0" xfId="0" applyFont="1" applyFill="1" applyBorder="1"/>
    <xf numFmtId="0" fontId="15" fillId="0" borderId="0" xfId="0" applyFont="1" applyFill="1" applyBorder="1"/>
    <xf numFmtId="0" fontId="15" fillId="5" borderId="0" xfId="0" applyFont="1" applyFill="1" applyBorder="1"/>
    <xf numFmtId="165" fontId="15" fillId="0" borderId="0" xfId="0" applyNumberFormat="1" applyFont="1" applyFill="1" applyBorder="1"/>
    <xf numFmtId="9" fontId="15" fillId="0" borderId="0" xfId="0" applyNumberFormat="1" applyFont="1" applyFill="1" applyBorder="1"/>
    <xf numFmtId="0" fontId="16" fillId="6" borderId="0" xfId="0" applyFont="1" applyFill="1" applyBorder="1"/>
    <xf numFmtId="0" fontId="16" fillId="6" borderId="0" xfId="0" applyFont="1" applyFill="1" applyBorder="1" applyAlignment="1">
      <alignment horizontal="center" vertical="center"/>
    </xf>
    <xf numFmtId="0" fontId="16" fillId="5" borderId="0" xfId="0" applyFont="1" applyFill="1" applyBorder="1" applyAlignment="1">
      <alignment horizontal="center" vertical="center"/>
    </xf>
    <xf numFmtId="0" fontId="16" fillId="5" borderId="0" xfId="0" applyFont="1" applyFill="1" applyBorder="1"/>
    <xf numFmtId="0" fontId="16" fillId="0" borderId="0" xfId="0" applyFont="1" applyFill="1" applyBorder="1"/>
    <xf numFmtId="165" fontId="8" fillId="0" borderId="0" xfId="0" applyNumberFormat="1" applyFont="1" applyFill="1" applyBorder="1"/>
    <xf numFmtId="165" fontId="16" fillId="0" borderId="0" xfId="0" applyNumberFormat="1" applyFont="1" applyFill="1" applyBorder="1"/>
    <xf numFmtId="0" fontId="17" fillId="5" borderId="0" xfId="0" applyFont="1" applyFill="1" applyBorder="1"/>
    <xf numFmtId="0" fontId="17" fillId="0" borderId="0" xfId="0" applyFont="1" applyFill="1" applyBorder="1"/>
    <xf numFmtId="0" fontId="16" fillId="5" borderId="0" xfId="0" applyFont="1" applyFill="1" applyBorder="1" applyAlignment="1">
      <alignment horizontal="center"/>
    </xf>
    <xf numFmtId="164" fontId="16" fillId="6" borderId="0" xfId="0" applyNumberFormat="1" applyFont="1" applyFill="1" applyBorder="1" applyAlignment="1">
      <alignment horizontal="center" vertical="center"/>
    </xf>
    <xf numFmtId="164" fontId="16" fillId="5" borderId="0" xfId="0" applyNumberFormat="1" applyFont="1" applyFill="1" applyBorder="1" applyAlignment="1">
      <alignment horizontal="center" vertical="center"/>
    </xf>
    <xf numFmtId="9" fontId="16" fillId="6" borderId="0" xfId="1" applyFont="1" applyFill="1" applyBorder="1" applyAlignment="1">
      <alignment horizontal="center" vertical="center"/>
    </xf>
    <xf numFmtId="9" fontId="16" fillId="6" borderId="0" xfId="0" applyNumberFormat="1" applyFont="1" applyFill="1" applyBorder="1" applyAlignment="1">
      <alignment horizontal="center" vertical="center"/>
    </xf>
    <xf numFmtId="9" fontId="16" fillId="5" borderId="0" xfId="1" applyFont="1" applyFill="1" applyBorder="1" applyAlignment="1">
      <alignment horizontal="center" vertical="center"/>
    </xf>
    <xf numFmtId="165" fontId="16" fillId="6" borderId="0" xfId="1" applyNumberFormat="1" applyFont="1" applyFill="1" applyBorder="1" applyAlignment="1">
      <alignment horizontal="center" vertical="center"/>
    </xf>
    <xf numFmtId="165" fontId="16" fillId="5" borderId="0" xfId="1" applyNumberFormat="1" applyFont="1" applyFill="1" applyBorder="1" applyAlignment="1">
      <alignment horizontal="center" vertical="center"/>
    </xf>
    <xf numFmtId="9" fontId="16" fillId="6" borderId="0" xfId="1" applyNumberFormat="1" applyFont="1" applyFill="1" applyBorder="1" applyAlignment="1">
      <alignment horizontal="center" vertical="center"/>
    </xf>
    <xf numFmtId="165" fontId="16" fillId="6" borderId="0" xfId="0" applyNumberFormat="1" applyFont="1" applyFill="1" applyBorder="1" applyAlignment="1">
      <alignment horizontal="center" vertical="center"/>
    </xf>
    <xf numFmtId="9" fontId="16" fillId="5" borderId="0" xfId="0" applyNumberFormat="1" applyFont="1" applyFill="1" applyBorder="1" applyAlignment="1">
      <alignment horizontal="center" vertical="center"/>
    </xf>
    <xf numFmtId="9" fontId="16" fillId="5" borderId="0" xfId="0" applyNumberFormat="1" applyFont="1" applyFill="1" applyBorder="1"/>
    <xf numFmtId="41" fontId="16" fillId="6" borderId="0" xfId="3" applyFont="1" applyFill="1" applyBorder="1" applyAlignment="1">
      <alignment horizontal="center" vertical="center"/>
    </xf>
    <xf numFmtId="0" fontId="9" fillId="3" borderId="2" xfId="2" applyFont="1" applyFill="1" applyBorder="1" applyAlignment="1">
      <alignment horizontal="center"/>
    </xf>
    <xf numFmtId="0" fontId="9" fillId="3" borderId="3" xfId="2" applyFont="1" applyFill="1" applyBorder="1" applyAlignment="1">
      <alignment horizontal="center"/>
    </xf>
    <xf numFmtId="0" fontId="9" fillId="3" borderId="4" xfId="2" applyFont="1" applyFill="1" applyBorder="1" applyAlignment="1">
      <alignment horizontal="center"/>
    </xf>
    <xf numFmtId="0" fontId="10" fillId="0" borderId="5" xfId="0" applyFont="1" applyFill="1" applyBorder="1" applyAlignment="1">
      <alignment horizontal="left"/>
    </xf>
    <xf numFmtId="0" fontId="10" fillId="0" borderId="0" xfId="0" applyFont="1" applyFill="1" applyBorder="1" applyAlignment="1">
      <alignment horizontal="left"/>
    </xf>
    <xf numFmtId="0" fontId="9" fillId="3" borderId="0" xfId="2" applyFont="1" applyFill="1" applyBorder="1" applyAlignment="1">
      <alignment horizontal="center"/>
    </xf>
    <xf numFmtId="0" fontId="9" fillId="3" borderId="6" xfId="2" applyFont="1" applyFill="1" applyBorder="1" applyAlignment="1">
      <alignment horizontal="center"/>
    </xf>
    <xf numFmtId="0" fontId="5" fillId="3" borderId="2" xfId="2" applyFont="1" applyFill="1" applyBorder="1" applyAlignment="1">
      <alignment horizontal="center"/>
    </xf>
    <xf numFmtId="0" fontId="5" fillId="3" borderId="3" xfId="2" applyFont="1" applyFill="1" applyBorder="1" applyAlignment="1">
      <alignment horizontal="center"/>
    </xf>
    <xf numFmtId="0" fontId="5" fillId="3" borderId="4" xfId="2" applyFont="1" applyFill="1" applyBorder="1" applyAlignment="1">
      <alignment horizontal="center"/>
    </xf>
    <xf numFmtId="0" fontId="8" fillId="6" borderId="0" xfId="0" applyFont="1" applyFill="1" applyBorder="1" applyAlignment="1">
      <alignment horizontal="center" vertical="center"/>
    </xf>
    <xf numFmtId="0" fontId="8" fillId="5" borderId="0" xfId="0" applyFont="1" applyFill="1" applyBorder="1" applyAlignment="1">
      <alignment horizontal="center" vertical="center"/>
    </xf>
    <xf numFmtId="164" fontId="8" fillId="6" borderId="0" xfId="0" applyNumberFormat="1" applyFont="1" applyFill="1" applyBorder="1" applyAlignment="1">
      <alignment horizontal="center" vertical="center"/>
    </xf>
    <xf numFmtId="0" fontId="8" fillId="5" borderId="0" xfId="0" applyFont="1" applyFill="1" applyBorder="1"/>
    <xf numFmtId="9" fontId="8" fillId="6" borderId="0" xfId="0" applyNumberFormat="1" applyFont="1" applyFill="1" applyBorder="1" applyAlignment="1">
      <alignment horizontal="center" vertical="center"/>
    </xf>
    <xf numFmtId="9" fontId="8" fillId="5" borderId="0" xfId="0" applyNumberFormat="1" applyFont="1" applyFill="1" applyBorder="1"/>
    <xf numFmtId="9" fontId="8" fillId="0" borderId="0" xfId="0" applyNumberFormat="1" applyFont="1" applyFill="1" applyBorder="1"/>
    <xf numFmtId="0" fontId="8" fillId="6" borderId="0" xfId="0" applyFont="1" applyFill="1" applyBorder="1"/>
    <xf numFmtId="9" fontId="8" fillId="5" borderId="0" xfId="0" applyNumberFormat="1" applyFont="1" applyFill="1" applyBorder="1" applyAlignment="1">
      <alignment horizontal="center" vertical="center"/>
    </xf>
    <xf numFmtId="0" fontId="16" fillId="5" borderId="0" xfId="0" applyFont="1" applyFill="1" applyBorder="1" applyAlignment="1">
      <alignment horizontal="left" vertical="center"/>
    </xf>
  </cellXfs>
  <cellStyles count="4">
    <cellStyle name="Comma [0]" xfId="3" builtinId="6"/>
    <cellStyle name="Normal" xfId="0" builtinId="0"/>
    <cellStyle name="Output" xfId="2" builtinId="21"/>
    <cellStyle name="Percent" xfId="1" builtinId="5"/>
  </cellStyles>
  <dxfs count="0"/>
  <tableStyles count="0" defaultTableStyle="TableStyleMedium2" defaultPivotStyle="PivotStyleLight16"/>
  <colors>
    <mruColors>
      <color rgb="FFFFFFFF"/>
      <color rgb="FFFFD847"/>
      <color rgb="FFFFCD4F"/>
      <color rgb="FFF8B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'Results Tab'!$G$3</c:f>
          <c:strCache>
            <c:ptCount val="1"/>
            <c:pt idx="0">
              <c:v>Influenza Vaccination</c:v>
            </c:pt>
          </c:strCache>
        </c:strRef>
      </c:tx>
      <c:layout>
        <c:manualLayout>
          <c:xMode val="edge"/>
          <c:yMode val="edge"/>
          <c:x val="0.34375537991528859"/>
          <c:y val="2.290076335877862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cap="all" spc="100" normalizeH="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8696544223789467E-2"/>
          <c:y val="9.6605488652153793E-2"/>
          <c:w val="0.93012769235450732"/>
          <c:h val="0.83428111008182804"/>
        </c:manualLayout>
      </c:layout>
      <c:lineChart>
        <c:grouping val="standard"/>
        <c:varyColors val="0"/>
        <c:ser>
          <c:idx val="0"/>
          <c:order val="0"/>
          <c:tx>
            <c:strRef>
              <c:f>'Results Tab'!$CU$19</c:f>
              <c:strCache>
                <c:ptCount val="1"/>
                <c:pt idx="0">
                  <c:v>Online Access to Health Information</c:v>
                </c:pt>
              </c:strCache>
            </c:strRef>
          </c:tx>
          <c:spPr>
            <a:ln w="25400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solidFill>
                <a:schemeClr val="accent1"/>
              </a:solidFill>
              <a:ln>
                <a:solidFill>
                  <a:schemeClr val="accent2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'Results Tab'!$EY$5:$FJ$5</c15:sqref>
                  </c15:fullRef>
                </c:ext>
              </c:extLst>
              <c:f>'Results Tab'!$EY$5:$FC$5</c:f>
              <c:numCache>
                <c:formatCode>[$-409]mmm\-yy;@</c:formatCode>
                <c:ptCount val="5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'Results Tab'!$EY$19:$FJ$19</c15:sqref>
                  </c15:fullRef>
                </c:ext>
              </c:extLst>
              <c:f>'Results Tab'!$EY$19:$FC$19</c:f>
              <c:numCache>
                <c:formatCode>0.0%</c:formatCode>
                <c:ptCount val="5"/>
                <c:pt idx="0">
                  <c:v>0.26360424028268553</c:v>
                </c:pt>
                <c:pt idx="1">
                  <c:v>0.23778735632183909</c:v>
                </c:pt>
                <c:pt idx="2">
                  <c:v>0.21766250820748523</c:v>
                </c:pt>
                <c:pt idx="3">
                  <c:v>0.21256210078069554</c:v>
                </c:pt>
                <c:pt idx="4">
                  <c:v>0.2063935443823712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DE88-4BF2-A5F0-888080913ECB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624169440"/>
        <c:axId val="624170616"/>
      </c:lineChart>
      <c:dateAx>
        <c:axId val="624169440"/>
        <c:scaling>
          <c:orientation val="minMax"/>
        </c:scaling>
        <c:delete val="0"/>
        <c:axPos val="b"/>
        <c:numFmt formatCode="[$-409]mmm\-yy;@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3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4170616"/>
        <c:crosses val="autoZero"/>
        <c:auto val="1"/>
        <c:lblOffset val="100"/>
        <c:baseTimeUnit val="months"/>
      </c:dateAx>
      <c:valAx>
        <c:axId val="624170616"/>
        <c:scaling>
          <c:orientation val="minMax"/>
          <c:max val="1.1000000000000001"/>
          <c:min val="0"/>
        </c:scaling>
        <c:delete val="0"/>
        <c:axPos val="l"/>
        <c:numFmt formatCode="0.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accent3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41694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47625" cap="flat" cmpd="thinThick" algn="ctr">
      <a:solidFill>
        <a:schemeClr val="tx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25" r="0.25" t="0.75" header="0.3" footer="0.3"/>
    <c:pageSetup orientation="landscape" verticalDpi="0"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Results!$G$3</c:f>
          <c:strCache>
            <c:ptCount val="1"/>
            <c:pt idx="0">
              <c:v>Influenza Vaccination</c:v>
            </c:pt>
          </c:strCache>
        </c:strRef>
      </c:tx>
      <c:layout>
        <c:manualLayout>
          <c:xMode val="edge"/>
          <c:yMode val="edge"/>
          <c:x val="0.36093310312454208"/>
          <c:y val="5.852417302798982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cap="all" spc="100" normalizeH="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Results!$AH$19</c:f>
              <c:strCache>
                <c:ptCount val="1"/>
                <c:pt idx="0">
                  <c:v>Influenza Vaccination</c:v>
                </c:pt>
              </c:strCache>
            </c:strRef>
          </c:tx>
          <c:spPr>
            <a:ln w="31750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Pt>
            <c:idx val="0"/>
            <c:marker>
              <c:symbol val="none"/>
            </c:marker>
            <c:bubble3D val="0"/>
            <c:spPr>
              <a:ln w="31750" cap="rnd">
                <a:solidFill>
                  <a:schemeClr val="lt1"/>
                </a:solidFill>
                <a:round/>
              </a:ln>
              <a:effectLst>
                <a:outerShdw dist="25400" dir="2700000" algn="tl" rotWithShape="0">
                  <a:schemeClr val="accent1"/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3032-4080-8184-AAB343E155B0}"/>
              </c:ext>
            </c:extLst>
          </c:dPt>
          <c:dPt>
            <c:idx val="1"/>
            <c:marker>
              <c:symbol val="none"/>
            </c:marker>
            <c:bubble3D val="0"/>
            <c:spPr>
              <a:ln w="31750" cap="rnd">
                <a:solidFill>
                  <a:schemeClr val="lt1"/>
                </a:solidFill>
                <a:round/>
              </a:ln>
              <a:effectLst>
                <a:outerShdw dist="25400" dir="2700000" algn="tl" rotWithShape="0">
                  <a:schemeClr val="accent1"/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3032-4080-8184-AAB343E155B0}"/>
              </c:ext>
            </c:extLst>
          </c:dPt>
          <c:dPt>
            <c:idx val="2"/>
            <c:marker>
              <c:symbol val="none"/>
            </c:marker>
            <c:bubble3D val="0"/>
            <c:spPr>
              <a:ln w="31750" cap="rnd">
                <a:solidFill>
                  <a:schemeClr val="lt1"/>
                </a:solidFill>
                <a:round/>
              </a:ln>
              <a:effectLst>
                <a:outerShdw dist="25400" dir="2700000" algn="tl" rotWithShape="0">
                  <a:schemeClr val="accent1"/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3032-4080-8184-AAB343E155B0}"/>
              </c:ext>
            </c:extLst>
          </c:dPt>
          <c:dLbls>
            <c:spPr>
              <a:solidFill>
                <a:schemeClr val="accent1"/>
              </a:solidFill>
              <a:ln>
                <a:solidFill>
                  <a:schemeClr val="accent2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Results!$AI$5:$AT$5</c:f>
              <c:numCache>
                <c:formatCode>[$-409]mmm\-yy;@</c:formatCode>
                <c:ptCount val="12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</c:numCache>
            </c:numRef>
          </c:cat>
          <c:val>
            <c:numRef>
              <c:f>Results!$AI$19:$AT$19</c:f>
              <c:numCache>
                <c:formatCode>0%</c:formatCode>
                <c:ptCount val="12"/>
                <c:pt idx="0">
                  <c:v>0.18</c:v>
                </c:pt>
                <c:pt idx="1">
                  <c:v>0.19</c:v>
                </c:pt>
                <c:pt idx="2">
                  <c:v>0.18</c:v>
                </c:pt>
                <c:pt idx="3">
                  <c:v>0.19</c:v>
                </c:pt>
                <c:pt idx="4">
                  <c:v>0.19</c:v>
                </c:pt>
                <c:pt idx="5">
                  <c:v>0.18</c:v>
                </c:pt>
                <c:pt idx="6">
                  <c:v>0.19</c:v>
                </c:pt>
                <c:pt idx="7">
                  <c:v>0.19</c:v>
                </c:pt>
                <c:pt idx="8">
                  <c:v>0.19</c:v>
                </c:pt>
                <c:pt idx="9">
                  <c:v>0.19</c:v>
                </c:pt>
                <c:pt idx="10">
                  <c:v>0.36</c:v>
                </c:pt>
                <c:pt idx="11">
                  <c:v>0.22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6-3032-4080-8184-AAB343E155B0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tx2"/>
                  </a:gs>
                  <a:gs pos="93000">
                    <a:schemeClr val="accent1">
                      <a:lumMod val="45000"/>
                      <a:lumOff val="55000"/>
                    </a:schemeClr>
                  </a:gs>
                  <a:gs pos="100000">
                    <a:schemeClr val="accent1">
                      <a:lumMod val="45000"/>
                      <a:lumOff val="55000"/>
                    </a:schemeClr>
                  </a:gs>
                  <a:gs pos="100000">
                    <a:schemeClr val="accent1">
                      <a:lumMod val="30000"/>
                      <a:lumOff val="70000"/>
                    </a:schemeClr>
                  </a:gs>
                </a:gsLst>
                <a:lin ang="5400000" scaled="1"/>
              </a:gradFill>
              <a:round/>
            </a:ln>
            <a:effectLst/>
          </c:spPr>
        </c:dropLines>
        <c:smooth val="0"/>
        <c:axId val="624171400"/>
        <c:axId val="624171792"/>
      </c:lineChart>
      <c:dateAx>
        <c:axId val="624171400"/>
        <c:scaling>
          <c:orientation val="minMax"/>
        </c:scaling>
        <c:delete val="1"/>
        <c:axPos val="b"/>
        <c:numFmt formatCode="[$-409]mmm\-yy;@" sourceLinked="1"/>
        <c:majorTickMark val="out"/>
        <c:minorTickMark val="none"/>
        <c:tickLblPos val="nextTo"/>
        <c:crossAx val="624171792"/>
        <c:crosses val="autoZero"/>
        <c:auto val="1"/>
        <c:lblOffset val="100"/>
        <c:baseTimeUnit val="months"/>
      </c:dateAx>
      <c:valAx>
        <c:axId val="624171792"/>
        <c:scaling>
          <c:orientation val="minMax"/>
          <c:max val="1"/>
        </c:scaling>
        <c:delete val="1"/>
        <c:axPos val="l"/>
        <c:numFmt formatCode="0%" sourceLinked="1"/>
        <c:majorTickMark val="none"/>
        <c:minorTickMark val="none"/>
        <c:tickLblPos val="nextTo"/>
        <c:crossAx val="624171400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>
            <a:solidFill>
              <a:schemeClr val="accent1">
                <a:lumMod val="60000"/>
                <a:lumOff val="40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47625" cap="flat" cmpd="thinThick" algn="ctr">
      <a:solidFill>
        <a:schemeClr val="tx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25" r="0.25" t="0.75" header="0.3" footer="0.3"/>
    <c:pageSetup orientation="landscape" verticalDpi="0"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8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defRPr sz="900" kern="1200" spc="3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lt1">
            <a:lumMod val="85000"/>
          </a:schemeClr>
        </a:solidFill>
        <a:round/>
      </a:ln>
    </cs:spPr>
    <cs:defRPr sz="1000" kern="1200"/>
  </cs:chartArea>
  <cs:dataLabel>
    <cs:lnRef idx="0"/>
    <cs:fillRef idx="0">
      <cs:styleClr val="0"/>
    </cs:fillRef>
    <cs:effectRef idx="0"/>
    <cs:fontRef idx="minor">
      <a:schemeClr val="lt1"/>
    </cs:fontRef>
    <cs:spPr>
      <a:solidFill>
        <a:schemeClr val="phClr"/>
      </a:solidFill>
    </cs:spPr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25400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38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defRPr sz="900" kern="1200" spc="3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lt1">
            <a:lumMod val="85000"/>
          </a:schemeClr>
        </a:solidFill>
        <a:round/>
      </a:ln>
    </cs:spPr>
    <cs:defRPr sz="1000" kern="1200"/>
  </cs:chartArea>
  <cs:dataLabel>
    <cs:lnRef idx="0"/>
    <cs:fillRef idx="0">
      <cs:styleClr val="0"/>
    </cs:fillRef>
    <cs:effectRef idx="0"/>
    <cs:fontRef idx="minor">
      <a:schemeClr val="lt1"/>
    </cs:fontRef>
    <cs:spPr>
      <a:solidFill>
        <a:schemeClr val="phClr"/>
      </a:solidFill>
    </cs:spPr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25400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207590</xdr:colOff>
      <xdr:row>4</xdr:row>
      <xdr:rowOff>150719</xdr:rowOff>
    </xdr:from>
    <xdr:to>
      <xdr:col>16</xdr:col>
      <xdr:colOff>222437</xdr:colOff>
      <xdr:row>31</xdr:row>
      <xdr:rowOff>188819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0.14236</cdr:x>
      <cdr:y>0.13359</cdr:y>
    </cdr:to>
    <cdr:pic>
      <cdr:nvPicPr>
        <cdr:cNvPr id="2" name="Picture 1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1375662" cy="666750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0.23565</cdr:x>
      <cdr:y>0.02009</cdr:y>
    </cdr:from>
    <cdr:to>
      <cdr:x>0.3352</cdr:x>
      <cdr:y>0.10215</cdr:y>
    </cdr:to>
    <cdr:sp macro="" textlink="'Results Tab'!$B$3">
      <cdr:nvSpPr>
        <cdr:cNvPr id="3" name="TextBox 2"/>
        <cdr:cNvSpPr txBox="1"/>
      </cdr:nvSpPr>
      <cdr:spPr>
        <a:xfrm xmlns:a="http://schemas.openxmlformats.org/drawingml/2006/main">
          <a:off x="2261300" y="100259"/>
          <a:ext cx="955269" cy="40957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r"/>
          <a:fld id="{3D34BC3C-0841-4F34-84D6-4738CD670560}" type="TxLink">
            <a:rPr lang="en-US" sz="2000" b="1" i="0" u="none" strike="noStrike">
              <a:solidFill>
                <a:schemeClr val="tx2"/>
              </a:solidFill>
              <a:latin typeface="Calibri"/>
              <a:cs typeface="Calibri"/>
            </a:rPr>
            <a:pPr algn="r"/>
            <a:t>Main</a:t>
          </a:fld>
          <a:endParaRPr lang="en-US" sz="1600">
            <a:solidFill>
              <a:schemeClr val="tx2"/>
            </a:solidFill>
          </a:endParaRP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61913</xdr:colOff>
      <xdr:row>4</xdr:row>
      <xdr:rowOff>161925</xdr:rowOff>
    </xdr:from>
    <xdr:to>
      <xdr:col>16</xdr:col>
      <xdr:colOff>581025</xdr:colOff>
      <xdr:row>31</xdr:row>
      <xdr:rowOff>9525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0.03647</cdr:x>
      <cdr:y>0</cdr:y>
    </cdr:from>
    <cdr:to>
      <cdr:x>0.26832</cdr:x>
      <cdr:y>0.21756</cdr:y>
    </cdr:to>
    <cdr:pic>
      <cdr:nvPicPr>
        <cdr:cNvPr id="2" name="Picture 1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352426" y="0"/>
          <a:ext cx="2240400" cy="1085850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0.26368</cdr:x>
      <cdr:y>0.05152</cdr:y>
    </cdr:from>
    <cdr:to>
      <cdr:x>0.36323</cdr:x>
      <cdr:y>0.13358</cdr:y>
    </cdr:to>
    <cdr:sp macro="" textlink="Results!$D$3">
      <cdr:nvSpPr>
        <cdr:cNvPr id="3" name="TextBox 2"/>
        <cdr:cNvSpPr txBox="1"/>
      </cdr:nvSpPr>
      <cdr:spPr>
        <a:xfrm xmlns:a="http://schemas.openxmlformats.org/drawingml/2006/main">
          <a:off x="2547969" y="257165"/>
          <a:ext cx="961963" cy="40957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r"/>
          <a:fld id="{3D34BC3C-0841-4F34-84D6-4738CD670560}" type="TxLink">
            <a:rPr lang="en-US" sz="2000" b="1" i="0" u="none" strike="noStrike">
              <a:solidFill>
                <a:schemeClr val="tx2"/>
              </a:solidFill>
              <a:latin typeface="Calibri"/>
            </a:rPr>
            <a:pPr algn="r"/>
            <a:t>CDA</a:t>
          </a:fld>
          <a:endParaRPr lang="en-US" sz="1600">
            <a:solidFill>
              <a:schemeClr val="tx2"/>
            </a:solidFill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MHC">
      <a:dk1>
        <a:srgbClr val="4D1B6E"/>
      </a:dk1>
      <a:lt1>
        <a:srgbClr val="FFD847"/>
      </a:lt1>
      <a:dk2>
        <a:srgbClr val="4D1B6E"/>
      </a:dk2>
      <a:lt2>
        <a:srgbClr val="4D1B6E"/>
      </a:lt2>
      <a:accent1>
        <a:srgbClr val="FFFFFF"/>
      </a:accent1>
      <a:accent2>
        <a:srgbClr val="FFFFFF"/>
      </a:accent2>
      <a:accent3>
        <a:srgbClr val="FFFFFF"/>
      </a:accent3>
      <a:accent4>
        <a:srgbClr val="FFFFFF"/>
      </a:accent4>
      <a:accent5>
        <a:srgbClr val="FFFFFF"/>
      </a:accent5>
      <a:accent6>
        <a:srgbClr val="FFFFFF"/>
      </a:accent6>
      <a:hlink>
        <a:srgbClr val="FFFFFF"/>
      </a:hlink>
      <a:folHlink>
        <a:srgbClr val="FFFFFF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W381"/>
  <sheetViews>
    <sheetView showGridLines="0" tabSelected="1" zoomScale="85" zoomScaleNormal="85" workbookViewId="0">
      <selection activeCell="CA36" sqref="CA36"/>
    </sheetView>
  </sheetViews>
  <sheetFormatPr defaultColWidth="9.140625" defaultRowHeight="15" x14ac:dyDescent="0.25"/>
  <cols>
    <col min="1" max="1" width="7.5703125" style="5" customWidth="1"/>
    <col min="2" max="16" width="9.140625" style="5"/>
    <col min="17" max="17" width="9.140625" style="3"/>
    <col min="18" max="18" width="9.140625" style="26"/>
    <col min="19" max="20" width="9.140625" style="22"/>
    <col min="21" max="21" width="9.140625" style="23"/>
    <col min="22" max="22" width="9.7109375" style="23" hidden="1" customWidth="1"/>
    <col min="23" max="76" width="9.140625" style="23" hidden="1" customWidth="1"/>
    <col min="77" max="92" width="9.140625" style="23" customWidth="1"/>
    <col min="93" max="93" width="9.140625" style="23"/>
    <col min="94" max="97" width="9.140625" style="24"/>
    <col min="98" max="98" width="15.140625" style="24" bestFit="1" customWidth="1"/>
    <col min="99" max="99" width="36.42578125" style="24" customWidth="1"/>
    <col min="100" max="100" width="21.42578125" style="24" customWidth="1"/>
    <col min="101" max="123" width="9.140625" style="24" customWidth="1"/>
    <col min="124" max="146" width="9.140625" style="25" customWidth="1"/>
    <col min="147" max="147" width="36.42578125" style="19" bestFit="1" customWidth="1"/>
    <col min="148" max="148" width="10" style="19" customWidth="1"/>
    <col min="149" max="152" width="9.140625" style="19" customWidth="1"/>
    <col min="153" max="154" width="9.140625" style="18" customWidth="1"/>
    <col min="155" max="16384" width="9.140625" style="18"/>
  </cols>
  <sheetData>
    <row r="1" spans="2:205" s="5" customFormat="1" x14ac:dyDescent="0.25">
      <c r="Q1" s="3"/>
      <c r="R1" s="26"/>
      <c r="S1" s="22"/>
      <c r="T1" s="22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23"/>
      <c r="AP1" s="23"/>
      <c r="AQ1" s="23"/>
      <c r="AR1" s="23"/>
      <c r="AS1" s="23"/>
      <c r="AT1" s="23"/>
      <c r="AU1" s="23"/>
      <c r="AV1" s="23"/>
      <c r="AW1" s="23"/>
      <c r="AX1" s="23"/>
      <c r="AY1" s="23"/>
      <c r="AZ1" s="23"/>
      <c r="BA1" s="23"/>
      <c r="BB1" s="23"/>
      <c r="BC1" s="23"/>
      <c r="BD1" s="23"/>
      <c r="BE1" s="23"/>
      <c r="BF1" s="23"/>
      <c r="BG1" s="23"/>
      <c r="BH1" s="23"/>
      <c r="BI1" s="23"/>
      <c r="BJ1" s="23"/>
      <c r="BK1" s="23"/>
      <c r="BL1" s="23"/>
      <c r="BM1" s="23"/>
      <c r="BN1" s="23"/>
      <c r="BO1" s="23"/>
      <c r="BP1" s="23"/>
      <c r="BQ1" s="23"/>
      <c r="BR1" s="23"/>
      <c r="BS1" s="23"/>
      <c r="BT1" s="23"/>
      <c r="BU1" s="23"/>
      <c r="BV1" s="23"/>
      <c r="BW1" s="23"/>
      <c r="BX1" s="23"/>
      <c r="BY1" s="23"/>
      <c r="BZ1" s="23"/>
      <c r="CA1" s="23"/>
      <c r="CB1" s="23"/>
      <c r="CC1" s="23"/>
      <c r="CD1" s="23"/>
      <c r="CE1" s="23"/>
      <c r="CF1" s="23"/>
      <c r="CG1" s="23"/>
      <c r="CH1" s="23"/>
      <c r="CI1" s="23"/>
      <c r="CJ1" s="23"/>
      <c r="CK1" s="23"/>
      <c r="CL1" s="23"/>
      <c r="CM1" s="23"/>
      <c r="CN1" s="23"/>
      <c r="CO1" s="23"/>
      <c r="CP1" s="24"/>
      <c r="CQ1" s="24"/>
      <c r="CR1" s="24"/>
      <c r="CS1" s="24"/>
      <c r="CT1" s="24"/>
      <c r="CU1" s="24"/>
      <c r="CV1" s="24"/>
      <c r="CW1" s="24"/>
      <c r="CX1" s="24"/>
      <c r="CY1" s="24"/>
      <c r="CZ1" s="24"/>
      <c r="DA1" s="24"/>
      <c r="DB1" s="24"/>
      <c r="DC1" s="24"/>
      <c r="DD1" s="24"/>
      <c r="DE1" s="24"/>
      <c r="DF1" s="24"/>
      <c r="DG1" s="24"/>
      <c r="DH1" s="24"/>
      <c r="DI1" s="24"/>
      <c r="DJ1" s="24"/>
      <c r="DK1" s="24"/>
      <c r="DL1" s="24"/>
      <c r="DM1" s="24"/>
      <c r="DN1" s="24"/>
      <c r="DO1" s="24"/>
      <c r="DP1" s="24"/>
      <c r="DQ1" s="24"/>
      <c r="DR1" s="24"/>
      <c r="DS1" s="24"/>
      <c r="DT1" s="25"/>
      <c r="DU1" s="25"/>
      <c r="DV1" s="25"/>
      <c r="DW1" s="25"/>
      <c r="DX1" s="25"/>
      <c r="DY1" s="25"/>
      <c r="DZ1" s="25"/>
      <c r="EA1" s="25"/>
      <c r="EB1" s="25"/>
      <c r="EC1" s="25"/>
      <c r="ED1" s="25"/>
      <c r="EE1" s="25"/>
      <c r="EF1" s="25"/>
      <c r="EG1" s="25"/>
      <c r="EH1" s="25"/>
      <c r="EI1" s="25"/>
      <c r="EJ1" s="25"/>
      <c r="EK1" s="25"/>
      <c r="EL1" s="25"/>
      <c r="EM1" s="25"/>
      <c r="EN1" s="25"/>
      <c r="EO1" s="25"/>
      <c r="EP1" s="25"/>
      <c r="EQ1" s="25"/>
      <c r="ER1" s="25"/>
      <c r="ES1" s="25"/>
      <c r="ET1" s="25"/>
      <c r="EU1" s="25"/>
      <c r="EV1" s="25"/>
      <c r="EW1" s="26"/>
      <c r="EX1" s="26"/>
      <c r="EY1" s="26"/>
      <c r="EZ1" s="26"/>
      <c r="FA1" s="26"/>
      <c r="FB1" s="26"/>
      <c r="FC1" s="26"/>
      <c r="FD1" s="26"/>
      <c r="FE1" s="26"/>
      <c r="FF1" s="26"/>
      <c r="FG1" s="26"/>
      <c r="FH1" s="26"/>
      <c r="FI1" s="26"/>
      <c r="FJ1" s="26"/>
      <c r="FK1" s="26"/>
    </row>
    <row r="2" spans="2:205" x14ac:dyDescent="0.25">
      <c r="CP2" s="23"/>
      <c r="CQ2" s="23"/>
      <c r="CR2" s="23"/>
      <c r="CS2" s="23"/>
      <c r="CT2" s="23"/>
      <c r="CU2" s="23"/>
      <c r="CV2" s="23"/>
      <c r="CW2" s="23"/>
      <c r="CX2" s="23"/>
      <c r="EQ2" s="24"/>
      <c r="ER2" s="25"/>
      <c r="ES2" s="25"/>
      <c r="ET2" s="25"/>
      <c r="EU2" s="25"/>
      <c r="EV2" s="25"/>
      <c r="EW2" s="26"/>
      <c r="EX2" s="26"/>
      <c r="EY2" s="26"/>
      <c r="EZ2" s="26"/>
      <c r="FA2" s="26"/>
      <c r="FB2" s="26"/>
      <c r="FC2" s="26"/>
      <c r="FD2" s="26"/>
      <c r="FE2" s="26"/>
      <c r="FF2" s="26"/>
      <c r="FG2" s="26"/>
      <c r="FH2" s="26"/>
      <c r="FI2" s="26"/>
      <c r="FJ2" s="26"/>
      <c r="FK2" s="26"/>
      <c r="FL2" s="26"/>
      <c r="FM2" s="26"/>
      <c r="FN2" s="5"/>
      <c r="FO2" s="5"/>
      <c r="FP2" s="5"/>
      <c r="FQ2" s="5"/>
      <c r="FR2" s="5"/>
      <c r="FS2" s="5"/>
      <c r="FT2" s="5"/>
      <c r="FU2" s="5"/>
      <c r="FV2" s="5"/>
      <c r="FW2" s="5"/>
      <c r="FX2" s="5"/>
      <c r="FY2" s="5"/>
      <c r="FZ2" s="5"/>
      <c r="GA2" s="5"/>
      <c r="GB2" s="5"/>
      <c r="GC2" s="5"/>
    </row>
    <row r="3" spans="2:205" ht="18.75" x14ac:dyDescent="0.3">
      <c r="B3" s="49" t="s">
        <v>5</v>
      </c>
      <c r="C3" s="49"/>
      <c r="D3" s="49"/>
      <c r="E3" s="50"/>
      <c r="G3" s="44" t="s">
        <v>23</v>
      </c>
      <c r="H3" s="45"/>
      <c r="I3" s="45"/>
      <c r="J3" s="45"/>
      <c r="K3" s="45"/>
      <c r="L3" s="46"/>
      <c r="R3" s="5"/>
      <c r="CK3" s="54"/>
      <c r="CL3" s="54"/>
      <c r="CM3" s="54"/>
      <c r="CP3" s="23"/>
      <c r="CQ3" s="23"/>
      <c r="CR3" s="54"/>
      <c r="CS3" s="54"/>
      <c r="CT3" s="23"/>
      <c r="CU3" s="23"/>
      <c r="CV3" s="23"/>
      <c r="CW3" s="23"/>
      <c r="CX3" s="23"/>
      <c r="DH3" s="24">
        <v>14</v>
      </c>
      <c r="DI3" s="24">
        <v>15</v>
      </c>
      <c r="DJ3" s="24">
        <v>16</v>
      </c>
      <c r="DK3" s="24">
        <v>17</v>
      </c>
      <c r="DL3" s="24">
        <v>18</v>
      </c>
      <c r="DM3" s="24">
        <v>19</v>
      </c>
      <c r="DN3" s="24">
        <v>20</v>
      </c>
      <c r="DO3" s="24">
        <v>21</v>
      </c>
      <c r="DP3" s="24">
        <v>22</v>
      </c>
      <c r="DQ3" s="24">
        <v>23</v>
      </c>
      <c r="DR3" s="24">
        <v>24</v>
      </c>
      <c r="DS3" s="24">
        <v>25</v>
      </c>
      <c r="DT3" s="24">
        <v>26</v>
      </c>
      <c r="DU3" s="24">
        <v>27</v>
      </c>
      <c r="DV3" s="24">
        <v>28</v>
      </c>
      <c r="DW3" s="24">
        <v>29</v>
      </c>
      <c r="DX3" s="24">
        <v>30</v>
      </c>
      <c r="DY3" s="24">
        <v>31</v>
      </c>
      <c r="DZ3" s="24">
        <v>32</v>
      </c>
      <c r="EA3" s="31">
        <v>33</v>
      </c>
      <c r="EB3" s="31">
        <v>34</v>
      </c>
      <c r="EC3" s="31">
        <v>35</v>
      </c>
      <c r="ED3" s="31">
        <v>36</v>
      </c>
      <c r="EE3" s="31">
        <v>37</v>
      </c>
      <c r="EF3" s="31">
        <v>38</v>
      </c>
      <c r="EG3" s="31">
        <v>39</v>
      </c>
      <c r="EH3" s="31">
        <v>40</v>
      </c>
      <c r="EI3" s="31">
        <v>41</v>
      </c>
      <c r="EJ3" s="31">
        <v>42</v>
      </c>
      <c r="EK3" s="31">
        <v>43</v>
      </c>
      <c r="EL3" s="31">
        <v>44</v>
      </c>
      <c r="EM3" s="31">
        <v>45</v>
      </c>
      <c r="EN3" s="31">
        <v>46</v>
      </c>
      <c r="EO3" s="31">
        <v>47</v>
      </c>
      <c r="EP3" s="31">
        <v>48</v>
      </c>
      <c r="EQ3" s="31">
        <v>49</v>
      </c>
      <c r="ER3" s="31">
        <v>50</v>
      </c>
      <c r="ES3" s="31">
        <v>51</v>
      </c>
      <c r="ET3" s="31">
        <v>52</v>
      </c>
      <c r="EU3" s="31">
        <v>53</v>
      </c>
      <c r="EV3" s="31">
        <v>54</v>
      </c>
      <c r="EW3" s="31">
        <v>55</v>
      </c>
      <c r="EX3" s="31">
        <v>56</v>
      </c>
      <c r="EY3" s="31">
        <v>57</v>
      </c>
      <c r="EZ3" s="31">
        <v>58</v>
      </c>
      <c r="FA3" s="31">
        <v>59</v>
      </c>
      <c r="FB3" s="31">
        <v>60</v>
      </c>
      <c r="FC3" s="31">
        <v>61</v>
      </c>
      <c r="FD3" s="31">
        <v>62</v>
      </c>
      <c r="FE3" s="31">
        <v>63</v>
      </c>
      <c r="FF3" s="31">
        <v>64</v>
      </c>
      <c r="FG3" s="31">
        <v>65</v>
      </c>
      <c r="FH3" s="31">
        <v>66</v>
      </c>
      <c r="FI3" s="31">
        <v>67</v>
      </c>
      <c r="FJ3" s="31">
        <v>68</v>
      </c>
      <c r="FK3" s="26"/>
      <c r="FL3" s="5"/>
      <c r="FM3" s="5"/>
      <c r="FN3" s="5"/>
      <c r="FO3" s="5"/>
      <c r="FP3" s="5"/>
      <c r="FQ3" s="5"/>
      <c r="FR3" s="5"/>
      <c r="FS3" s="5"/>
      <c r="FT3" s="5"/>
      <c r="FU3" s="5"/>
      <c r="FV3" s="5"/>
      <c r="FW3" s="5"/>
      <c r="FX3" s="5"/>
      <c r="FY3" s="5"/>
      <c r="FZ3" s="5"/>
      <c r="GA3" s="5"/>
      <c r="GB3" s="5"/>
      <c r="GC3" s="5"/>
    </row>
    <row r="4" spans="2:205" x14ac:dyDescent="0.25">
      <c r="B4" s="48" t="s">
        <v>39</v>
      </c>
      <c r="C4" s="48"/>
      <c r="D4" s="48"/>
      <c r="E4" s="48"/>
      <c r="F4" s="48"/>
      <c r="G4" s="47" t="s">
        <v>39</v>
      </c>
      <c r="H4" s="47"/>
      <c r="I4" s="47"/>
      <c r="J4" s="47"/>
      <c r="K4" s="47"/>
      <c r="L4" s="47"/>
      <c r="R4" s="5"/>
      <c r="U4" s="23" t="s">
        <v>23</v>
      </c>
      <c r="CK4" s="54"/>
      <c r="CL4" s="54"/>
      <c r="CM4" s="54"/>
      <c r="CP4" s="23"/>
      <c r="CQ4" s="23"/>
      <c r="CR4" s="54"/>
      <c r="CS4" s="54"/>
      <c r="CT4" s="23"/>
      <c r="CU4" s="23"/>
      <c r="CV4" s="23"/>
      <c r="CW4" s="23"/>
      <c r="CX4" s="23"/>
      <c r="EQ4" s="25"/>
      <c r="ER4" s="25"/>
      <c r="ES4" s="25"/>
      <c r="ET4" s="25"/>
      <c r="EU4" s="25"/>
      <c r="EV4" s="25"/>
      <c r="EW4" s="26"/>
      <c r="EX4" s="26"/>
      <c r="EY4" s="26"/>
      <c r="EZ4" s="26"/>
      <c r="FA4" s="26"/>
      <c r="FB4" s="26"/>
      <c r="FC4" s="26"/>
      <c r="FD4" s="26"/>
      <c r="FE4" s="26"/>
      <c r="FF4" s="26"/>
      <c r="FG4" s="26"/>
      <c r="FH4" s="26"/>
      <c r="FI4" s="26"/>
      <c r="FJ4" s="26"/>
      <c r="FK4" s="26"/>
      <c r="FL4" s="5"/>
      <c r="FM4" s="5"/>
      <c r="FN4" s="5"/>
      <c r="FO4" s="5"/>
      <c r="FP4" s="5"/>
      <c r="FQ4" s="5"/>
      <c r="FR4" s="5"/>
      <c r="FS4" s="5"/>
      <c r="FT4" s="5"/>
      <c r="FU4" s="5"/>
      <c r="FV4" s="5"/>
      <c r="FW4" s="5"/>
      <c r="FX4" s="5"/>
      <c r="FY4" s="5"/>
      <c r="FZ4" s="5"/>
      <c r="GA4" s="5"/>
      <c r="GB4" s="5"/>
      <c r="GC4" s="5"/>
    </row>
    <row r="5" spans="2:205" x14ac:dyDescent="0.25"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R5" s="5"/>
      <c r="V5" s="32">
        <v>43101</v>
      </c>
      <c r="W5" s="32">
        <v>43132</v>
      </c>
      <c r="X5" s="32">
        <v>43160</v>
      </c>
      <c r="Y5" s="32">
        <v>43191</v>
      </c>
      <c r="Z5" s="32">
        <v>43221</v>
      </c>
      <c r="AA5" s="32">
        <v>43252</v>
      </c>
      <c r="AB5" s="32">
        <v>43282</v>
      </c>
      <c r="AC5" s="32">
        <v>43313</v>
      </c>
      <c r="AD5" s="32">
        <v>43344</v>
      </c>
      <c r="AE5" s="32">
        <v>43374</v>
      </c>
      <c r="AF5" s="32">
        <v>43405</v>
      </c>
      <c r="AG5" s="32">
        <v>43435</v>
      </c>
      <c r="AH5" s="32">
        <v>43466</v>
      </c>
      <c r="AI5" s="32">
        <v>43497</v>
      </c>
      <c r="AJ5" s="32">
        <v>43525</v>
      </c>
      <c r="AK5" s="32">
        <v>43556</v>
      </c>
      <c r="AL5" s="32">
        <v>43586</v>
      </c>
      <c r="AM5" s="32">
        <v>43617</v>
      </c>
      <c r="AN5" s="32">
        <v>43647</v>
      </c>
      <c r="AO5" s="32">
        <v>43678</v>
      </c>
      <c r="AP5" s="32">
        <v>43709</v>
      </c>
      <c r="AQ5" s="32">
        <v>43739</v>
      </c>
      <c r="AR5" s="32">
        <v>43770</v>
      </c>
      <c r="AS5" s="32">
        <v>43800</v>
      </c>
      <c r="AT5" s="32">
        <v>43831</v>
      </c>
      <c r="AU5" s="32">
        <v>43862</v>
      </c>
      <c r="AV5" s="32">
        <v>43891</v>
      </c>
      <c r="AW5" s="32">
        <v>43922</v>
      </c>
      <c r="AX5" s="32">
        <v>43952</v>
      </c>
      <c r="AY5" s="32">
        <v>43983</v>
      </c>
      <c r="AZ5" s="32">
        <v>44013</v>
      </c>
      <c r="BA5" s="32">
        <v>44217</v>
      </c>
      <c r="BB5" s="32">
        <v>44228</v>
      </c>
      <c r="BC5" s="32">
        <v>44256</v>
      </c>
      <c r="BD5" s="32">
        <v>44287</v>
      </c>
      <c r="BE5" s="32">
        <v>44317</v>
      </c>
      <c r="BF5" s="32">
        <v>44348</v>
      </c>
      <c r="BG5" s="32">
        <v>44378</v>
      </c>
      <c r="BH5" s="32">
        <v>44409</v>
      </c>
      <c r="BI5" s="32">
        <v>44440</v>
      </c>
      <c r="BJ5" s="32">
        <v>44470</v>
      </c>
      <c r="BK5" s="32">
        <v>44501</v>
      </c>
      <c r="BL5" s="32">
        <v>44531</v>
      </c>
      <c r="BM5" s="32">
        <v>44562</v>
      </c>
      <c r="BN5" s="32">
        <v>44593</v>
      </c>
      <c r="BO5" s="32">
        <v>44621</v>
      </c>
      <c r="BP5" s="32">
        <v>44652</v>
      </c>
      <c r="BQ5" s="32">
        <v>44682</v>
      </c>
      <c r="BR5" s="32">
        <v>44713</v>
      </c>
      <c r="BS5" s="32">
        <v>44743</v>
      </c>
      <c r="BT5" s="32">
        <v>44774</v>
      </c>
      <c r="BU5" s="32">
        <v>44805</v>
      </c>
      <c r="BV5" s="32">
        <v>44835</v>
      </c>
      <c r="BW5" s="32">
        <v>44866</v>
      </c>
      <c r="BX5" s="32">
        <v>44896</v>
      </c>
      <c r="BY5" s="32">
        <v>44927</v>
      </c>
      <c r="BZ5" s="32">
        <v>44958</v>
      </c>
      <c r="CA5" s="32">
        <v>44986</v>
      </c>
      <c r="CB5" s="32">
        <v>45017</v>
      </c>
      <c r="CC5" s="32">
        <v>45047</v>
      </c>
      <c r="CD5" s="32">
        <v>45078</v>
      </c>
      <c r="CE5" s="32">
        <v>45108</v>
      </c>
      <c r="CF5" s="32">
        <v>45139</v>
      </c>
      <c r="CG5" s="32">
        <v>45170</v>
      </c>
      <c r="CH5" s="32">
        <v>45200</v>
      </c>
      <c r="CI5" s="32">
        <v>45231</v>
      </c>
      <c r="CJ5" s="32">
        <v>45261</v>
      </c>
      <c r="CK5" s="56"/>
      <c r="CL5" s="56"/>
      <c r="CM5" s="56"/>
      <c r="CN5" s="32"/>
      <c r="CO5" s="32"/>
      <c r="CP5" s="32"/>
      <c r="CQ5" s="32"/>
      <c r="CR5" s="56"/>
      <c r="CS5" s="54"/>
      <c r="CT5" s="23"/>
      <c r="CU5" s="23"/>
      <c r="CV5" s="32">
        <v>43101</v>
      </c>
      <c r="CW5" s="32">
        <v>43132</v>
      </c>
      <c r="CX5" s="32">
        <v>43160</v>
      </c>
      <c r="CY5" s="33">
        <v>43191</v>
      </c>
      <c r="CZ5" s="33">
        <v>43221</v>
      </c>
      <c r="DA5" s="33">
        <v>43252</v>
      </c>
      <c r="DB5" s="33">
        <v>43282</v>
      </c>
      <c r="DC5" s="33">
        <v>43313</v>
      </c>
      <c r="DD5" s="33">
        <v>43344</v>
      </c>
      <c r="DE5" s="33">
        <v>43374</v>
      </c>
      <c r="DF5" s="33">
        <v>43405</v>
      </c>
      <c r="DG5" s="33">
        <v>43435</v>
      </c>
      <c r="DH5" s="33">
        <v>43466</v>
      </c>
      <c r="DI5" s="33">
        <v>43497</v>
      </c>
      <c r="DJ5" s="33">
        <v>43525</v>
      </c>
      <c r="DK5" s="33">
        <v>43556</v>
      </c>
      <c r="DL5" s="33">
        <v>43586</v>
      </c>
      <c r="DM5" s="33">
        <v>43617</v>
      </c>
      <c r="DN5" s="33">
        <v>43647</v>
      </c>
      <c r="DO5" s="33">
        <v>43678</v>
      </c>
      <c r="DP5" s="33">
        <v>43709</v>
      </c>
      <c r="DQ5" s="33">
        <v>43739</v>
      </c>
      <c r="DR5" s="33">
        <v>43770</v>
      </c>
      <c r="DS5" s="33">
        <v>43800</v>
      </c>
      <c r="DT5" s="33">
        <v>43831</v>
      </c>
      <c r="DU5" s="33">
        <v>43862</v>
      </c>
      <c r="DV5" s="33">
        <v>43891</v>
      </c>
      <c r="DW5" s="33">
        <v>43922</v>
      </c>
      <c r="DX5" s="33">
        <v>43952</v>
      </c>
      <c r="DY5" s="33">
        <v>43983</v>
      </c>
      <c r="DZ5" s="33">
        <v>44013</v>
      </c>
      <c r="EA5" s="33">
        <v>44217</v>
      </c>
      <c r="EB5" s="33">
        <v>44228</v>
      </c>
      <c r="EC5" s="33">
        <v>44256</v>
      </c>
      <c r="ED5" s="33">
        <v>44287</v>
      </c>
      <c r="EE5" s="33">
        <v>44317</v>
      </c>
      <c r="EF5" s="33">
        <v>44348</v>
      </c>
      <c r="EG5" s="33">
        <v>44378</v>
      </c>
      <c r="EH5" s="33">
        <v>44409</v>
      </c>
      <c r="EI5" s="33">
        <v>44440</v>
      </c>
      <c r="EJ5" s="33">
        <v>44470</v>
      </c>
      <c r="EK5" s="33">
        <v>44501</v>
      </c>
      <c r="EL5" s="33">
        <v>44531</v>
      </c>
      <c r="EM5" s="33">
        <v>44562</v>
      </c>
      <c r="EN5" s="33">
        <v>44593</v>
      </c>
      <c r="EO5" s="33">
        <v>44621</v>
      </c>
      <c r="EP5" s="33">
        <v>44652</v>
      </c>
      <c r="EQ5" s="33">
        <v>44682</v>
      </c>
      <c r="ER5" s="33">
        <v>44713</v>
      </c>
      <c r="ES5" s="33">
        <v>44743</v>
      </c>
      <c r="ET5" s="33">
        <v>44774</v>
      </c>
      <c r="EU5" s="33">
        <v>44805</v>
      </c>
      <c r="EV5" s="33">
        <v>44835</v>
      </c>
      <c r="EW5" s="33">
        <v>44866</v>
      </c>
      <c r="EX5" s="33">
        <v>44896</v>
      </c>
      <c r="EY5" s="33">
        <v>44927</v>
      </c>
      <c r="EZ5" s="33">
        <v>44958</v>
      </c>
      <c r="FA5" s="33">
        <v>44986</v>
      </c>
      <c r="FB5" s="33">
        <v>45017</v>
      </c>
      <c r="FC5" s="33">
        <v>45047</v>
      </c>
      <c r="FD5" s="33">
        <v>45078</v>
      </c>
      <c r="FE5" s="33">
        <v>45108</v>
      </c>
      <c r="FF5" s="33">
        <v>45139</v>
      </c>
      <c r="FG5" s="33">
        <v>45170</v>
      </c>
      <c r="FH5" s="33">
        <v>45200</v>
      </c>
      <c r="FI5" s="33">
        <v>45231</v>
      </c>
      <c r="FJ5" s="33">
        <v>45261</v>
      </c>
      <c r="FK5" s="26"/>
      <c r="FL5" s="5"/>
      <c r="FM5" s="5"/>
      <c r="FN5" s="5"/>
      <c r="FO5" s="5"/>
      <c r="FP5" s="5"/>
      <c r="FQ5" s="5"/>
      <c r="FR5" s="5"/>
      <c r="FS5" s="5"/>
      <c r="FT5" s="5"/>
      <c r="FU5" s="5"/>
      <c r="FV5" s="5"/>
      <c r="FW5" s="5"/>
      <c r="FX5" s="5"/>
      <c r="FY5" s="5"/>
      <c r="FZ5" s="5"/>
      <c r="GA5" s="5"/>
      <c r="GB5" s="5"/>
      <c r="GC5" s="5"/>
    </row>
    <row r="6" spans="2:205" x14ac:dyDescent="0.25">
      <c r="R6" s="5"/>
      <c r="S6" s="23" t="s">
        <v>12</v>
      </c>
      <c r="U6" s="23" t="s">
        <v>12</v>
      </c>
      <c r="V6" s="34"/>
      <c r="W6" s="34"/>
      <c r="X6" s="34"/>
      <c r="Y6" s="34"/>
      <c r="Z6" s="34"/>
      <c r="AA6" s="34">
        <v>0.26</v>
      </c>
      <c r="AB6" s="34">
        <v>0.25</v>
      </c>
      <c r="AC6" s="34">
        <v>0.24</v>
      </c>
      <c r="AD6" s="34">
        <v>0.3</v>
      </c>
      <c r="AE6" s="34">
        <v>0.47</v>
      </c>
      <c r="AF6" s="34">
        <v>0.5</v>
      </c>
      <c r="AG6" s="35">
        <v>0.38005923000987168</v>
      </c>
      <c r="AH6" s="35">
        <v>0.38210702341137126</v>
      </c>
      <c r="AI6" s="35">
        <v>0.31704980842911878</v>
      </c>
      <c r="AJ6" s="34">
        <v>0.26964285714285713</v>
      </c>
      <c r="AK6" s="35">
        <v>0.24010327022375216</v>
      </c>
      <c r="AL6" s="35">
        <v>0.24109589041095891</v>
      </c>
      <c r="AM6" s="35">
        <v>0.25419240953221534</v>
      </c>
      <c r="AN6" s="35">
        <v>0.24022346368715083</v>
      </c>
      <c r="AO6" s="35">
        <v>0.24225122349102773</v>
      </c>
      <c r="AP6" s="35">
        <v>0.44651619234543671</v>
      </c>
      <c r="AQ6" s="35">
        <v>0.53508030431107356</v>
      </c>
      <c r="AR6" s="35">
        <v>0.46639089968976216</v>
      </c>
      <c r="AS6" s="35">
        <v>0.50701186623516725</v>
      </c>
      <c r="AT6" s="35">
        <v>0.4012409513960703</v>
      </c>
      <c r="AU6" s="35">
        <v>0.40699999999999997</v>
      </c>
      <c r="AV6" s="35">
        <v>0.34146341463414637</v>
      </c>
      <c r="AW6" s="35">
        <v>0.29584352078239606</v>
      </c>
      <c r="AX6" s="35">
        <v>0.29438717067583048</v>
      </c>
      <c r="AY6" s="35">
        <v>0.27085201793721975</v>
      </c>
      <c r="AZ6" s="35">
        <v>0.25821596244131456</v>
      </c>
      <c r="BA6" s="35">
        <v>0.39852398523985239</v>
      </c>
      <c r="BB6" s="35">
        <v>0.40632603406326034</v>
      </c>
      <c r="BC6" s="35">
        <v>0.34575835475578404</v>
      </c>
      <c r="BD6" s="35">
        <v>0.31894736842105265</v>
      </c>
      <c r="BE6" s="35">
        <v>0.31684210526315787</v>
      </c>
      <c r="BF6" s="35">
        <v>0.29860365198711064</v>
      </c>
      <c r="BG6" s="35">
        <v>0.28062678062678065</v>
      </c>
      <c r="BH6" s="35">
        <v>0.28120516499282638</v>
      </c>
      <c r="BI6" s="35">
        <v>0.30659536541889482</v>
      </c>
      <c r="BJ6" s="35">
        <v>0.43328550932568149</v>
      </c>
      <c r="BK6" s="35">
        <v>0.44459833795013848</v>
      </c>
      <c r="BL6" s="35">
        <v>0.37517053206002726</v>
      </c>
      <c r="BM6" s="35">
        <v>0.35883905013192613</v>
      </c>
      <c r="BN6" s="35">
        <v>0.31281407035175879</v>
      </c>
      <c r="BO6" s="35">
        <v>0.30120481927710846</v>
      </c>
      <c r="BP6" s="35">
        <v>0.27904451682953313</v>
      </c>
      <c r="BQ6" s="35">
        <v>0.25226244343891402</v>
      </c>
      <c r="BR6" s="35">
        <v>0.27284105131414266</v>
      </c>
      <c r="BS6" s="35">
        <v>0.27572559366754618</v>
      </c>
      <c r="BT6" s="35">
        <v>0.24083129584352078</v>
      </c>
      <c r="BU6" s="35">
        <v>0.39590854392298436</v>
      </c>
      <c r="BV6" s="35">
        <v>0.46432748538011698</v>
      </c>
      <c r="BW6" s="35">
        <v>0.42515723270440253</v>
      </c>
      <c r="BX6" s="35">
        <v>0.45153061224489793</v>
      </c>
      <c r="BY6" s="35">
        <v>0.44367816091954021</v>
      </c>
      <c r="BZ6" s="34">
        <v>0.44790419161676648</v>
      </c>
      <c r="CA6" s="34">
        <v>0.42010050251256281</v>
      </c>
      <c r="CB6" s="34">
        <v>0.3762162162162162</v>
      </c>
      <c r="CC6" s="34">
        <v>0.35099337748344372</v>
      </c>
      <c r="CD6" s="34"/>
      <c r="CE6" s="34"/>
      <c r="CF6" s="34"/>
      <c r="CG6" s="34"/>
      <c r="CH6" s="34"/>
      <c r="CI6" s="34"/>
      <c r="CJ6" s="34"/>
      <c r="CK6" s="58"/>
      <c r="CL6" s="58"/>
      <c r="CM6" s="58"/>
      <c r="CN6" s="35"/>
      <c r="CO6" s="35"/>
      <c r="CP6" s="23"/>
      <c r="CQ6" s="23"/>
      <c r="CR6" s="54"/>
      <c r="CS6" s="54"/>
      <c r="CT6" s="23"/>
      <c r="CU6" s="23" t="s">
        <v>23</v>
      </c>
      <c r="CV6" s="23" t="s">
        <v>23</v>
      </c>
      <c r="CW6" s="34">
        <f>VLOOKUP($B$3,$U$6:$AG$20,2,FALSE)</f>
        <v>0</v>
      </c>
      <c r="CX6" s="34">
        <f>VLOOKUP($B$3,$U$6:$AG$20,3,FALSE)</f>
        <v>0</v>
      </c>
      <c r="CY6" s="36">
        <f>VLOOKUP($B$3,$U$6:$AG$20,4,FALSE)</f>
        <v>0</v>
      </c>
      <c r="CZ6" s="36">
        <f>VLOOKUP($B$3,$U$6:$AG$20,5,FALSE)</f>
        <v>0</v>
      </c>
      <c r="DA6" s="36">
        <f>VLOOKUP($B$3,$U$6:$AG$20,6,FALSE)</f>
        <v>0</v>
      </c>
      <c r="DB6" s="36">
        <f>VLOOKUP($B$3,$U$6:$AG$20,7,FALSE)</f>
        <v>0.28000000000000003</v>
      </c>
      <c r="DC6" s="36">
        <f>VLOOKUP($B$3,$U$6:$AG$20,8,FALSE)</f>
        <v>0.26</v>
      </c>
      <c r="DD6" s="36">
        <f>VLOOKUP($B$3,$U$6:$AG$20,9,FALSE)</f>
        <v>0.25</v>
      </c>
      <c r="DE6" s="36">
        <f>VLOOKUP($B$3,$U$6:$AG$20,10,FALSE)</f>
        <v>0.27</v>
      </c>
      <c r="DF6" s="36">
        <f>VLOOKUP($B$3,$U$6:$AG$20,11,FALSE)</f>
        <v>0.45</v>
      </c>
      <c r="DG6" s="36">
        <f>VLOOKUP($B$3,$U$6:$AG$20,12,FALSE)</f>
        <v>0.42</v>
      </c>
      <c r="DH6" s="36">
        <f>VLOOKUP($B$3,$U$6:$AI$20,13,FALSE)</f>
        <v>0.37339606501283146</v>
      </c>
      <c r="DI6" s="36">
        <f t="shared" ref="DI6:DZ6" si="0">VLOOKUP($B$3,$U$6:$AZ$20,DH3,FALSE)</f>
        <v>0.36144578313253012</v>
      </c>
      <c r="DJ6" s="36">
        <f t="shared" si="0"/>
        <v>0.35057003257328989</v>
      </c>
      <c r="DK6" s="36">
        <f t="shared" si="0"/>
        <v>0.31679237792774911</v>
      </c>
      <c r="DL6" s="36">
        <f t="shared" si="0"/>
        <v>0.29900199600798405</v>
      </c>
      <c r="DM6" s="36">
        <f t="shared" si="0"/>
        <v>0.29309614570097414</v>
      </c>
      <c r="DN6" s="36">
        <f t="shared" si="0"/>
        <v>0.28420523138832998</v>
      </c>
      <c r="DO6" s="36">
        <f t="shared" si="0"/>
        <v>0.28919045390734677</v>
      </c>
      <c r="DP6" s="36">
        <f t="shared" si="0"/>
        <v>0.25677222434185426</v>
      </c>
      <c r="DQ6" s="36">
        <f t="shared" si="0"/>
        <v>0.35513626834381551</v>
      </c>
      <c r="DR6" s="36">
        <f t="shared" si="0"/>
        <v>0.43314366998577525</v>
      </c>
      <c r="DS6" s="36">
        <f t="shared" si="0"/>
        <v>0.4158131913150348</v>
      </c>
      <c r="DT6" s="36">
        <f t="shared" si="0"/>
        <v>0.38087712366653498</v>
      </c>
      <c r="DU6" s="36">
        <f t="shared" si="0"/>
        <v>0.36961285609934258</v>
      </c>
      <c r="DV6" s="36">
        <f t="shared" si="0"/>
        <v>0.3416052733617681</v>
      </c>
      <c r="DW6" s="36">
        <f t="shared" si="0"/>
        <v>0.3391787852865697</v>
      </c>
      <c r="DX6" s="36">
        <f t="shared" si="0"/>
        <v>0.31692307692307692</v>
      </c>
      <c r="DY6" s="36">
        <f t="shared" si="0"/>
        <v>0.29753340184994859</v>
      </c>
      <c r="DZ6" s="36">
        <f t="shared" si="0"/>
        <v>0.2944706386626661</v>
      </c>
      <c r="EA6" s="36">
        <f>VLOOKUP($B$3,$U$6:$BA$20,EA3,FALSE)</f>
        <v>0.32391879964695497</v>
      </c>
      <c r="EB6" s="36">
        <f>VLOOKUP($B$3,$U$6:$BG$20,EB3,FALSE)</f>
        <v>0.30835998172681589</v>
      </c>
      <c r="EC6" s="36">
        <f>VLOOKUP($B$3,$U$6:$BG$20,EC3,FALSE)</f>
        <v>0.26816745655608215</v>
      </c>
      <c r="ED6" s="36">
        <f>VLOOKUP($B$3,$U$6:$BG$20,ED3,FALSE)</f>
        <v>0.26738180373460468</v>
      </c>
      <c r="EE6" s="36">
        <f>VLOOKUP($B$3,$U$6:$BG$20,EE3,FALSE)</f>
        <v>0.25724637681159418</v>
      </c>
      <c r="EF6" s="36">
        <f>VLOOKUP($B$3,$U$6:$BG$20,EF3,FALSE)</f>
        <v>0.25137470542026707</v>
      </c>
      <c r="EG6" s="36">
        <f t="shared" ref="EG6:EL6" si="1">VLOOKUP($B$3,$U$6:$BL$20,EG3,FALSE)</f>
        <v>0.23991853360488799</v>
      </c>
      <c r="EH6" s="36">
        <f t="shared" si="1"/>
        <v>0.23379970544918999</v>
      </c>
      <c r="EI6" s="36">
        <f t="shared" si="1"/>
        <v>0.22874493927125505</v>
      </c>
      <c r="EJ6" s="36">
        <f t="shared" si="1"/>
        <v>0.28286491387126023</v>
      </c>
      <c r="EK6" s="36">
        <f t="shared" si="1"/>
        <v>0.29790866410584721</v>
      </c>
      <c r="EL6" s="36">
        <f t="shared" si="1"/>
        <v>0.25561312607944731</v>
      </c>
      <c r="EM6" s="36">
        <f>VLOOKUP($B$3,$U$6:$BX$20,EM3,FALSE)</f>
        <v>0.24147613317288408</v>
      </c>
      <c r="EN6" s="36">
        <f t="shared" ref="EN6:EX6" si="2">VLOOKUP($B$3,$U$6:$BX$20,EN3,FALSE)</f>
        <v>0.24884015183466893</v>
      </c>
      <c r="EO6" s="36">
        <f t="shared" si="2"/>
        <v>0.21651705565529622</v>
      </c>
      <c r="EP6" s="36">
        <f t="shared" si="2"/>
        <v>0.21020563594821021</v>
      </c>
      <c r="EQ6" s="36">
        <f t="shared" si="2"/>
        <v>0.19672785315243416</v>
      </c>
      <c r="ER6" s="36">
        <f t="shared" si="2"/>
        <v>0.21395737567906395</v>
      </c>
      <c r="ES6" s="36">
        <f t="shared" si="2"/>
        <v>0.18834275772074816</v>
      </c>
      <c r="ET6" s="36">
        <f t="shared" si="2"/>
        <v>0.18691922802001429</v>
      </c>
      <c r="EU6" s="36">
        <f t="shared" si="2"/>
        <v>0.18459191456903126</v>
      </c>
      <c r="EV6" s="36">
        <f t="shared" si="2"/>
        <v>0.28344511118955174</v>
      </c>
      <c r="EW6" s="36">
        <v>0</v>
      </c>
      <c r="EX6" s="36">
        <f t="shared" si="2"/>
        <v>0.25332400279916023</v>
      </c>
      <c r="EY6" s="36">
        <f>VLOOKUP($B$3,$U$6:$CJ$20,EY3,FALSE)</f>
        <v>0.26360424028268553</v>
      </c>
      <c r="EZ6" s="36">
        <f t="shared" ref="EZ6:FJ6" si="3">VLOOKUP($B$3,$U$6:$CJ$20,EZ3,FALSE)</f>
        <v>0.23778735632183909</v>
      </c>
      <c r="FA6" s="36">
        <f t="shared" si="3"/>
        <v>0.21766250820748523</v>
      </c>
      <c r="FB6" s="36">
        <f t="shared" si="3"/>
        <v>0.21256210078069554</v>
      </c>
      <c r="FC6" s="36">
        <f t="shared" si="3"/>
        <v>0.2063935443823712</v>
      </c>
      <c r="FD6" s="36">
        <f t="shared" si="3"/>
        <v>0</v>
      </c>
      <c r="FE6" s="36">
        <f t="shared" si="3"/>
        <v>0</v>
      </c>
      <c r="FF6" s="36">
        <f t="shared" si="3"/>
        <v>0</v>
      </c>
      <c r="FG6" s="36">
        <f t="shared" si="3"/>
        <v>0</v>
      </c>
      <c r="FH6" s="36">
        <f t="shared" si="3"/>
        <v>0</v>
      </c>
      <c r="FI6" s="36">
        <f t="shared" si="3"/>
        <v>0</v>
      </c>
      <c r="FJ6" s="36">
        <f t="shared" si="3"/>
        <v>0</v>
      </c>
      <c r="FK6" s="26"/>
      <c r="FL6" s="5"/>
      <c r="FM6" s="5"/>
      <c r="FN6" s="5"/>
      <c r="FO6" s="5"/>
      <c r="FP6" s="5"/>
      <c r="FQ6" s="5"/>
      <c r="FR6" s="5"/>
      <c r="FS6" s="5"/>
      <c r="FT6" s="5"/>
      <c r="FU6" s="5"/>
      <c r="FV6" s="5"/>
      <c r="FW6" s="5"/>
      <c r="FX6" s="5"/>
      <c r="FY6" s="5"/>
      <c r="FZ6" s="5"/>
      <c r="GA6" s="5"/>
      <c r="GB6" s="5"/>
      <c r="GC6" s="5"/>
    </row>
    <row r="7" spans="2:205" x14ac:dyDescent="0.25">
      <c r="R7" s="5"/>
      <c r="S7" s="23" t="s">
        <v>9</v>
      </c>
      <c r="U7" s="23" t="s">
        <v>9</v>
      </c>
      <c r="V7" s="34"/>
      <c r="W7" s="34"/>
      <c r="X7" s="34"/>
      <c r="Y7" s="34"/>
      <c r="Z7" s="34"/>
      <c r="AA7" s="34">
        <v>0.24</v>
      </c>
      <c r="AB7" s="34">
        <v>0.26</v>
      </c>
      <c r="AC7" s="34">
        <v>0.22</v>
      </c>
      <c r="AD7" s="34">
        <v>0.22</v>
      </c>
      <c r="AE7" s="34">
        <v>0.4</v>
      </c>
      <c r="AF7" s="34">
        <v>0.38</v>
      </c>
      <c r="AG7" s="35">
        <v>0.32909379968203495</v>
      </c>
      <c r="AH7" s="35">
        <v>0.31556195965417866</v>
      </c>
      <c r="AI7" s="35">
        <v>0.28099173553719009</v>
      </c>
      <c r="AJ7" s="34">
        <v>0.25972006220839816</v>
      </c>
      <c r="AK7" s="35">
        <v>0.27382753403933435</v>
      </c>
      <c r="AL7" s="35">
        <v>0.26812816188870153</v>
      </c>
      <c r="AM7" s="35">
        <v>0.26915520628683692</v>
      </c>
      <c r="AN7" s="35">
        <v>0.26407766990291265</v>
      </c>
      <c r="AO7" s="35">
        <v>0.26798561151079137</v>
      </c>
      <c r="AP7" s="35">
        <v>0.27559055118110237</v>
      </c>
      <c r="AQ7" s="35">
        <v>0.43787878787878787</v>
      </c>
      <c r="AR7" s="35">
        <v>0.41123188405797101</v>
      </c>
      <c r="AS7" s="35">
        <v>0.38235294117647056</v>
      </c>
      <c r="AT7" s="35">
        <v>0.36442786069651739</v>
      </c>
      <c r="AU7" s="35">
        <v>0.36414565826330531</v>
      </c>
      <c r="AV7" s="35">
        <v>0.31454783748361731</v>
      </c>
      <c r="AW7" s="35">
        <v>0.32072072072072072</v>
      </c>
      <c r="AX7" s="35">
        <v>0.31211180124223603</v>
      </c>
      <c r="AY7" s="35">
        <v>0.29629629629629628</v>
      </c>
      <c r="AZ7" s="35">
        <v>0.29160935350756534</v>
      </c>
      <c r="BA7" s="35">
        <v>0.37565445026178013</v>
      </c>
      <c r="BB7" s="35">
        <v>0.40680100755667509</v>
      </c>
      <c r="BC7" s="35">
        <v>0.34981458590852904</v>
      </c>
      <c r="BD7" s="35">
        <v>0.33255813953488372</v>
      </c>
      <c r="BE7" s="35">
        <v>0.34738186462324394</v>
      </c>
      <c r="BF7" s="35">
        <v>0.35257985257985258</v>
      </c>
      <c r="BG7" s="35">
        <v>0.32089552238805968</v>
      </c>
      <c r="BH7" s="35">
        <v>0.34276018099547512</v>
      </c>
      <c r="BI7" s="35">
        <v>0.26137841352405722</v>
      </c>
      <c r="BJ7" s="35">
        <v>0.3793548387096774</v>
      </c>
      <c r="BK7" s="35">
        <v>0.33242506811989103</v>
      </c>
      <c r="BL7" s="35">
        <v>0.33170731707317075</v>
      </c>
      <c r="BM7" s="35">
        <v>0.27713625866050806</v>
      </c>
      <c r="BN7" s="35">
        <v>0.29973118279569894</v>
      </c>
      <c r="BO7" s="35">
        <v>0.29964328180737215</v>
      </c>
      <c r="BP7" s="35">
        <v>0.30861244019138756</v>
      </c>
      <c r="BQ7" s="35">
        <v>0.28915662650602408</v>
      </c>
      <c r="BR7" s="35">
        <v>0.3111612175873732</v>
      </c>
      <c r="BS7" s="35">
        <v>0.25911458333333331</v>
      </c>
      <c r="BT7" s="35">
        <v>0.28820960698689957</v>
      </c>
      <c r="BU7" s="35">
        <v>0.27303754266211605</v>
      </c>
      <c r="BV7" s="35">
        <v>0.38295454545454544</v>
      </c>
      <c r="BW7" s="35">
        <v>0.40823970037453183</v>
      </c>
      <c r="BX7" s="35">
        <v>0.44636251541307026</v>
      </c>
      <c r="BY7" s="35">
        <v>0.42265529841656518</v>
      </c>
      <c r="BZ7" s="34">
        <v>0.42877492877492879</v>
      </c>
      <c r="CA7" s="34">
        <v>0.42792281498297391</v>
      </c>
      <c r="CB7" s="34">
        <v>0.43401759530791789</v>
      </c>
      <c r="CC7" s="34">
        <v>0.36601307189542481</v>
      </c>
      <c r="CD7" s="34"/>
      <c r="CE7" s="34"/>
      <c r="CF7" s="34"/>
      <c r="CG7" s="34"/>
      <c r="CH7" s="34"/>
      <c r="CI7" s="34"/>
      <c r="CJ7" s="34"/>
      <c r="CK7" s="58"/>
      <c r="CL7" s="58"/>
      <c r="CM7" s="58"/>
      <c r="CN7" s="35"/>
      <c r="CP7" s="23"/>
      <c r="CQ7" s="23"/>
      <c r="CR7" s="54"/>
      <c r="CS7" s="54"/>
      <c r="CT7" s="23"/>
      <c r="CU7" s="23" t="s">
        <v>22</v>
      </c>
      <c r="CV7" s="34">
        <f>VLOOKUP($B$3,$U$25:$AG$39,2,FALSE)</f>
        <v>0</v>
      </c>
      <c r="CW7" s="34">
        <f>VLOOKUP($B$3,$U$25:$AG$39,3,FALSE)</f>
        <v>0</v>
      </c>
      <c r="CX7" s="34">
        <f>VLOOKUP($B$3,$U$25:$AG$39,4,FALSE)</f>
        <v>0</v>
      </c>
      <c r="CY7" s="36">
        <f>VLOOKUP($B$3,$U$25:$AG$39,5,FALSE)</f>
        <v>0</v>
      </c>
      <c r="CZ7" s="36">
        <f>VLOOKUP($B$3,$U$25:$AG$39,6,FALSE)</f>
        <v>0</v>
      </c>
      <c r="DA7" s="36">
        <f>VLOOKUP($B$3,$U$25:$AG$39,7,FALSE)</f>
        <v>0.59</v>
      </c>
      <c r="DB7" s="36">
        <f>VLOOKUP($B$3,$U$25:$AG$39,8,FALSE)</f>
        <v>0.56999999999999995</v>
      </c>
      <c r="DC7" s="36">
        <f>VLOOKUP($B$3,$U$25:$AG$39,9,FALSE)</f>
        <v>0.56000000000000005</v>
      </c>
      <c r="DD7" s="36">
        <f>VLOOKUP($B$3,$U$25:$AG$39,10,FALSE)</f>
        <v>0.6</v>
      </c>
      <c r="DE7" s="36">
        <f>VLOOKUP($B$3,$U$25:$AG$39,11,FALSE)</f>
        <v>0.61</v>
      </c>
      <c r="DF7" s="36">
        <f>VLOOKUP($B$3,$U$25:$AG$39,12,FALSE)</f>
        <v>0.57999999999999996</v>
      </c>
      <c r="DG7" s="36">
        <f>VLOOKUP($B$3,$U$25:$AG$39,13,FALSE)</f>
        <v>0.54571428571428571</v>
      </c>
      <c r="DH7" s="36">
        <f t="shared" ref="DH7:DZ7" si="4">VLOOKUP($B$3,$U$25:$AZ$39,DH3,FALSE)</f>
        <v>0.54741379310344829</v>
      </c>
      <c r="DI7" s="36">
        <f t="shared" si="4"/>
        <v>0.54376657824933683</v>
      </c>
      <c r="DJ7" s="36">
        <f t="shared" si="4"/>
        <v>0.55339805825242716</v>
      </c>
      <c r="DK7" s="36">
        <f t="shared" si="4"/>
        <v>0.49769585253456222</v>
      </c>
      <c r="DL7" s="36">
        <f t="shared" si="4"/>
        <v>0.55216284987277353</v>
      </c>
      <c r="DM7" s="36">
        <f t="shared" si="4"/>
        <v>0.53352769679300294</v>
      </c>
      <c r="DN7" s="36">
        <f t="shared" si="4"/>
        <v>0.54381443298969068</v>
      </c>
      <c r="DO7" s="36">
        <f t="shared" si="4"/>
        <v>0.56049382716049378</v>
      </c>
      <c r="DP7" s="36">
        <f t="shared" si="4"/>
        <v>0.54469273743016755</v>
      </c>
      <c r="DQ7" s="36">
        <f t="shared" si="4"/>
        <v>0.50105263157894742</v>
      </c>
      <c r="DR7" s="36">
        <f t="shared" si="4"/>
        <v>0.54501216545012166</v>
      </c>
      <c r="DS7" s="36">
        <f t="shared" si="4"/>
        <v>0.5113122171945701</v>
      </c>
      <c r="DT7" s="36">
        <f t="shared" si="4"/>
        <v>0.56340956340956339</v>
      </c>
      <c r="DU7" s="36">
        <f t="shared" si="4"/>
        <v>0.49887133182844245</v>
      </c>
      <c r="DV7" s="36">
        <f t="shared" si="4"/>
        <v>0.49</v>
      </c>
      <c r="DW7" s="36">
        <f t="shared" si="4"/>
        <v>0.51660516605166051</v>
      </c>
      <c r="DX7" s="36">
        <f t="shared" si="4"/>
        <v>0.5</v>
      </c>
      <c r="DY7" s="36">
        <f t="shared" si="4"/>
        <v>0.5157384987893463</v>
      </c>
      <c r="DZ7" s="36">
        <f t="shared" si="4"/>
        <v>0.49127906976744184</v>
      </c>
      <c r="EA7" s="36">
        <f>VLOOKUP($B$3,$U$25:$BA$39,EA3,FALSE)</f>
        <v>0.50229357798165142</v>
      </c>
      <c r="EB7" s="36">
        <f>VLOOKUP($B$3,$U$25:$BG$39,EB3,FALSE)</f>
        <v>0.51677852348993292</v>
      </c>
      <c r="EC7" s="36">
        <f>VLOOKUP($B$3,$U$25:$BG$39,EC3,FALSE)</f>
        <v>0.4609375</v>
      </c>
      <c r="ED7" s="36">
        <f>VLOOKUP($B$3,$U$25:$BG$39,ED3,FALSE)</f>
        <v>0.46771037181996084</v>
      </c>
      <c r="EE7" s="36">
        <f>VLOOKUP($B$3,$U$25:$BG$39,EE3,FALSE)</f>
        <v>0.48341232227488151</v>
      </c>
      <c r="EF7" s="36">
        <f>VLOOKUP($B$3,$U$25:$BG$39,EF3,FALSE)</f>
        <v>0.48117154811715479</v>
      </c>
      <c r="EG7" s="36">
        <f t="shared" ref="EG7:EL7" si="5">VLOOKUP($B$3,$U$25:$BL$39,EG3,FALSE)</f>
        <v>0.44391408114558473</v>
      </c>
      <c r="EH7" s="36">
        <f t="shared" si="5"/>
        <v>0.50224215246636772</v>
      </c>
      <c r="EI7" s="36">
        <f t="shared" si="5"/>
        <v>0.48951048951048953</v>
      </c>
      <c r="EJ7" s="36">
        <f t="shared" si="5"/>
        <v>0.48</v>
      </c>
      <c r="EK7" s="36">
        <f t="shared" si="5"/>
        <v>0.47842401500938087</v>
      </c>
      <c r="EL7" s="36">
        <f t="shared" si="5"/>
        <v>0.4567901234567901</v>
      </c>
      <c r="EM7" s="36">
        <f>VLOOKUP($B$3,$U$25:$BX$39,EM3,FALSE)</f>
        <v>0.46678966789667897</v>
      </c>
      <c r="EN7" s="36">
        <f t="shared" ref="EN7:EX7" si="6">VLOOKUP($B$3,$U$25:$BX$39,EN3,FALSE)</f>
        <v>0.45988258317025438</v>
      </c>
      <c r="EO7" s="36">
        <f t="shared" si="6"/>
        <v>0.45333333333333331</v>
      </c>
      <c r="EP7" s="36">
        <f t="shared" si="6"/>
        <v>0.45207956600361665</v>
      </c>
      <c r="EQ7" s="36">
        <f t="shared" si="6"/>
        <v>0.43761996161228406</v>
      </c>
      <c r="ER7" s="36">
        <f t="shared" si="6"/>
        <v>0.43100189035916825</v>
      </c>
      <c r="ES7" s="36">
        <f t="shared" si="6"/>
        <v>0.40042826552462529</v>
      </c>
      <c r="ET7" s="36">
        <f t="shared" si="6"/>
        <v>0.4677716390423573</v>
      </c>
      <c r="EU7" s="36">
        <f t="shared" si="6"/>
        <v>0.40480961923847697</v>
      </c>
      <c r="EV7" s="36">
        <f t="shared" si="6"/>
        <v>0.40677966101694918</v>
      </c>
      <c r="EW7" s="36">
        <f t="shared" si="6"/>
        <v>0.39632107023411373</v>
      </c>
      <c r="EX7" s="36">
        <f t="shared" si="6"/>
        <v>0.37370242214532873</v>
      </c>
      <c r="EY7" s="36">
        <f>VLOOKUP($B$3,$U$25:$CJ$39,EY3,FALSE)</f>
        <v>0.35981308411214952</v>
      </c>
      <c r="EZ7" s="36">
        <f t="shared" ref="EZ7:FJ7" si="7">VLOOKUP($B$3,$U$25:$CJ$39,EZ3,FALSE)</f>
        <v>0.34343434343434343</v>
      </c>
      <c r="FA7" s="36">
        <f t="shared" si="7"/>
        <v>0.3492957746478873</v>
      </c>
      <c r="FB7" s="36">
        <f t="shared" si="7"/>
        <v>0.38522012578616355</v>
      </c>
      <c r="FC7" s="36">
        <f t="shared" si="7"/>
        <v>0.37912087912087911</v>
      </c>
      <c r="FD7" s="36">
        <f t="shared" si="7"/>
        <v>0</v>
      </c>
      <c r="FE7" s="36">
        <f t="shared" si="7"/>
        <v>0</v>
      </c>
      <c r="FF7" s="36">
        <f t="shared" si="7"/>
        <v>0</v>
      </c>
      <c r="FG7" s="36">
        <f t="shared" si="7"/>
        <v>0</v>
      </c>
      <c r="FH7" s="36">
        <f t="shared" si="7"/>
        <v>0</v>
      </c>
      <c r="FI7" s="36">
        <f t="shared" si="7"/>
        <v>0</v>
      </c>
      <c r="FJ7" s="36">
        <f t="shared" si="7"/>
        <v>0</v>
      </c>
      <c r="FK7" s="26"/>
      <c r="FL7" s="5"/>
      <c r="FM7" s="5"/>
      <c r="FN7" s="5"/>
      <c r="FO7" s="5"/>
      <c r="FP7" s="5"/>
      <c r="FQ7" s="5"/>
      <c r="FR7" s="5"/>
      <c r="FS7" s="5"/>
      <c r="FT7" s="5"/>
      <c r="FU7" s="5"/>
      <c r="FV7" s="5"/>
      <c r="FW7" s="5"/>
      <c r="FX7" s="5"/>
      <c r="FY7" s="5"/>
      <c r="FZ7" s="5"/>
      <c r="GA7" s="5"/>
      <c r="GB7" s="5"/>
      <c r="GC7" s="5"/>
    </row>
    <row r="8" spans="2:205" x14ac:dyDescent="0.25">
      <c r="R8" s="5"/>
      <c r="S8" s="23" t="s">
        <v>11</v>
      </c>
      <c r="U8" s="23" t="s">
        <v>11</v>
      </c>
      <c r="V8" s="34"/>
      <c r="W8" s="34"/>
      <c r="X8" s="34"/>
      <c r="Y8" s="34"/>
      <c r="Z8" s="34"/>
      <c r="AA8" s="34">
        <v>0.14000000000000001</v>
      </c>
      <c r="AB8" s="34">
        <v>0.14000000000000001</v>
      </c>
      <c r="AC8" s="34">
        <v>0.12</v>
      </c>
      <c r="AD8" s="34">
        <v>0.17</v>
      </c>
      <c r="AE8" s="34">
        <v>0.26</v>
      </c>
      <c r="AF8" s="34">
        <v>0.28999999999999998</v>
      </c>
      <c r="AG8" s="35">
        <v>0.22762645914396887</v>
      </c>
      <c r="AH8" s="35">
        <v>0.21417565485362094</v>
      </c>
      <c r="AI8" s="35">
        <v>0.19601328903654486</v>
      </c>
      <c r="AJ8" s="34">
        <v>0.18795888399412627</v>
      </c>
      <c r="AK8" s="35">
        <v>0.1873015873015873</v>
      </c>
      <c r="AL8" s="35">
        <v>0.18932874354561102</v>
      </c>
      <c r="AM8" s="35">
        <v>0.2032520325203252</v>
      </c>
      <c r="AN8" s="35">
        <v>0.18860510805500982</v>
      </c>
      <c r="AO8" s="35">
        <v>0.21973094170403587</v>
      </c>
      <c r="AP8" s="35">
        <v>0.18586387434554974</v>
      </c>
      <c r="AQ8" s="35">
        <v>0.22016460905349794</v>
      </c>
      <c r="AR8" s="35">
        <v>0.18960244648318042</v>
      </c>
      <c r="AS8" s="35">
        <v>0.15957446808510639</v>
      </c>
      <c r="AT8" s="35">
        <v>0.18181818181818182</v>
      </c>
      <c r="AU8" s="35">
        <v>0.20338983050847459</v>
      </c>
      <c r="AV8" s="35">
        <v>0.27142857142857141</v>
      </c>
      <c r="AW8" s="35">
        <v>0</v>
      </c>
      <c r="AX8" s="35">
        <v>0.2</v>
      </c>
      <c r="AY8" s="35">
        <v>0.23076923076923078</v>
      </c>
      <c r="AZ8" s="35">
        <v>0.13636363636363635</v>
      </c>
      <c r="BA8" s="35">
        <v>0</v>
      </c>
      <c r="BB8" s="35">
        <v>0.2</v>
      </c>
      <c r="BC8" s="35">
        <v>0.25</v>
      </c>
      <c r="BD8" s="35">
        <v>0</v>
      </c>
      <c r="BE8" s="35">
        <v>0</v>
      </c>
      <c r="BF8" s="35">
        <v>0</v>
      </c>
      <c r="BG8" s="35">
        <v>1.5625E-2</v>
      </c>
      <c r="BH8" s="35">
        <v>1.9230769230769232E-2</v>
      </c>
      <c r="BI8" s="35">
        <v>0.25925925925925924</v>
      </c>
      <c r="BJ8" s="35">
        <v>0.29213483146067415</v>
      </c>
      <c r="BK8" s="35">
        <v>0.2857142857142857</v>
      </c>
      <c r="BL8" s="35">
        <v>0.34710743801652894</v>
      </c>
      <c r="BM8" s="35">
        <v>0.33812949640287771</v>
      </c>
      <c r="BN8" s="35">
        <v>0.22222222222222221</v>
      </c>
      <c r="BO8" s="35">
        <v>0.20202020202020202</v>
      </c>
      <c r="BP8" s="35">
        <v>0.21052631578947367</v>
      </c>
      <c r="BQ8" s="35">
        <v>0.20398009950248755</v>
      </c>
      <c r="BR8" s="35">
        <v>0.15723270440251572</v>
      </c>
      <c r="BS8" s="35">
        <v>0.12987012987012986</v>
      </c>
      <c r="BT8" s="35">
        <v>0.15811965811965811</v>
      </c>
      <c r="BU8" s="35">
        <v>0.16738197424892703</v>
      </c>
      <c r="BV8" s="35">
        <v>0.26122448979591839</v>
      </c>
      <c r="BW8" s="35">
        <v>0.26530612244897961</v>
      </c>
      <c r="BX8" s="35">
        <v>0.26666666666666666</v>
      </c>
      <c r="BY8" s="35">
        <v>0.24019607843137256</v>
      </c>
      <c r="BZ8" s="34">
        <v>0.24309392265193369</v>
      </c>
      <c r="CA8" s="34">
        <v>0.14644351464435146</v>
      </c>
      <c r="CB8" s="34">
        <v>0.13333333333333333</v>
      </c>
      <c r="CC8" s="34">
        <v>0.12690355329949238</v>
      </c>
      <c r="CD8" s="34"/>
      <c r="CE8" s="34"/>
      <c r="CF8" s="34"/>
      <c r="CG8" s="34"/>
      <c r="CH8" s="34"/>
      <c r="CI8" s="34"/>
      <c r="CJ8" s="34"/>
      <c r="CK8" s="58"/>
      <c r="CL8" s="58"/>
      <c r="CM8" s="58"/>
      <c r="CN8" s="35"/>
      <c r="CP8" s="23"/>
      <c r="CQ8" s="23"/>
      <c r="CR8" s="54"/>
      <c r="CS8" s="54"/>
      <c r="CT8" s="23"/>
      <c r="CU8" s="23" t="s">
        <v>21</v>
      </c>
      <c r="CV8" s="34">
        <f>VLOOKUP($B$3,$U$44:$AG$58,2,FALSE)</f>
        <v>0</v>
      </c>
      <c r="CW8" s="34">
        <f>VLOOKUP($B$3,$U$44:$AG$58,3,FALSE)</f>
        <v>0</v>
      </c>
      <c r="CX8" s="34">
        <f>VLOOKUP($B$3,$U$44:$AG$58,4,FALSE)</f>
        <v>0</v>
      </c>
      <c r="CY8" s="36">
        <f>VLOOKUP($B$3,$U$44:$AG$58,5,FALSE)</f>
        <v>0</v>
      </c>
      <c r="CZ8" s="36">
        <f>VLOOKUP($B$3,$U$44:$AG$58,6,FALSE)</f>
        <v>0</v>
      </c>
      <c r="DA8" s="36">
        <f>VLOOKUP($B$3,$U$44:$AG$58,7,FALSE)</f>
        <v>0.48</v>
      </c>
      <c r="DB8" s="36">
        <f>VLOOKUP($B$3,$U$44:$AG$58,8,FALSE)</f>
        <v>0.49</v>
      </c>
      <c r="DC8" s="36">
        <f>VLOOKUP($B$3,$U$44:$AG$58,9,FALSE)</f>
        <v>0.5</v>
      </c>
      <c r="DD8" s="36">
        <f>VLOOKUP($B$3,$U$44:$AG$58,10,FALSE)</f>
        <v>0.5</v>
      </c>
      <c r="DE8" s="36">
        <f>VLOOKUP($B$3,$U$44:$AG$58,11,FALSE)</f>
        <v>0.51</v>
      </c>
      <c r="DF8" s="36">
        <f>VLOOKUP($B$3,$U$44:$AG$58,12,FALSE)</f>
        <v>0.46</v>
      </c>
      <c r="DG8" s="36">
        <f>VLOOKUP($B$3,$U$44:$AG$58,13,FALSE)</f>
        <v>0.47269303201506591</v>
      </c>
      <c r="DH8" s="36">
        <f t="shared" ref="DH8:DZ8" si="8">VLOOKUP($B$3,$U$44:$AZ$58,DH3,FALSE)</f>
        <v>0.45522388059701491</v>
      </c>
      <c r="DI8" s="36">
        <f t="shared" si="8"/>
        <v>0.45364238410596025</v>
      </c>
      <c r="DJ8" s="36">
        <f t="shared" si="8"/>
        <v>0.47634069400630913</v>
      </c>
      <c r="DK8" s="36">
        <f t="shared" si="8"/>
        <v>0.49102773246329529</v>
      </c>
      <c r="DL8" s="36">
        <f t="shared" si="8"/>
        <v>0.52086811352253759</v>
      </c>
      <c r="DM8" s="36">
        <f t="shared" si="8"/>
        <v>0.46961325966850831</v>
      </c>
      <c r="DN8" s="36">
        <f t="shared" si="8"/>
        <v>0.50992063492063489</v>
      </c>
      <c r="DO8" s="36">
        <f t="shared" si="8"/>
        <v>0.5415986949429038</v>
      </c>
      <c r="DP8" s="36">
        <f t="shared" si="8"/>
        <v>0.5071942446043165</v>
      </c>
      <c r="DQ8" s="36">
        <f t="shared" si="8"/>
        <v>0.53139356814701377</v>
      </c>
      <c r="DR8" s="36">
        <f t="shared" si="8"/>
        <v>0.50457038391224862</v>
      </c>
      <c r="DS8" s="36">
        <f t="shared" si="8"/>
        <v>0.51077943615257049</v>
      </c>
      <c r="DT8" s="36">
        <f t="shared" si="8"/>
        <v>0.51519756838905773</v>
      </c>
      <c r="DU8" s="36">
        <f t="shared" si="8"/>
        <v>0.52777777777777779</v>
      </c>
      <c r="DV8" s="36">
        <f t="shared" si="8"/>
        <v>0.53583617747440271</v>
      </c>
      <c r="DW8" s="36">
        <f t="shared" si="8"/>
        <v>0.51473922902494329</v>
      </c>
      <c r="DX8" s="36">
        <f t="shared" si="8"/>
        <v>0.48732943469785572</v>
      </c>
      <c r="DY8" s="36">
        <f t="shared" si="8"/>
        <v>0.50338983050847452</v>
      </c>
      <c r="DZ8" s="36">
        <f t="shared" si="8"/>
        <v>0.44578313253012047</v>
      </c>
      <c r="EA8" s="36">
        <f>VLOOKUP($B$3,$U$44:$BA$58,EA3,FALSE)</f>
        <v>0.45421903052064633</v>
      </c>
      <c r="EB8" s="36">
        <f>VLOOKUP($B$3,$U$44:$BG$58,EB3,FALSE)</f>
        <v>0.43140794223826717</v>
      </c>
      <c r="EC8" s="36">
        <f>VLOOKUP($B$3,$U$44:$BG$58,EC3,FALSE)</f>
        <v>0.43504531722054379</v>
      </c>
      <c r="ED8" s="36">
        <f>VLOOKUP($B$3,$U$44:$BG$58,ED3,FALSE)</f>
        <v>0.46841294298921415</v>
      </c>
      <c r="EE8" s="36">
        <f>VLOOKUP($B$3,$U$44:$BG$58,EE3,FALSE)</f>
        <v>0.4628975265017668</v>
      </c>
      <c r="EF8" s="36">
        <f>VLOOKUP($B$3,$U$44:$BG$58,EF3,FALSE)</f>
        <v>0.44897959183673469</v>
      </c>
      <c r="EG8" s="36">
        <f t="shared" ref="EG8:EL8" si="9">VLOOKUP($B$3,$U$44:$BL$58,EG3,FALSE)</f>
        <v>0.48287671232876711</v>
      </c>
      <c r="EH8" s="36">
        <f t="shared" si="9"/>
        <v>0.45245398773006135</v>
      </c>
      <c r="EI8" s="36">
        <f t="shared" si="9"/>
        <v>0.47804878048780486</v>
      </c>
      <c r="EJ8" s="36">
        <f t="shared" si="9"/>
        <v>0.5</v>
      </c>
      <c r="EK8" s="36">
        <f t="shared" si="9"/>
        <v>0.48106060606060608</v>
      </c>
      <c r="EL8" s="36">
        <f t="shared" si="9"/>
        <v>0.49395509499136442</v>
      </c>
      <c r="EM8" s="36">
        <f>VLOOKUP($B$3,$U$44:$BX$58,EM3,FALSE)</f>
        <v>0.4887459807073955</v>
      </c>
      <c r="EN8" s="36">
        <f t="shared" ref="EN8:EX8" si="10">VLOOKUP($B$3,$U$44:$BX$58,EN3,FALSE)</f>
        <v>0.49040139616055844</v>
      </c>
      <c r="EO8" s="36">
        <f t="shared" si="10"/>
        <v>0.45639534883720928</v>
      </c>
      <c r="EP8" s="36">
        <f t="shared" si="10"/>
        <v>0.47919876733436056</v>
      </c>
      <c r="EQ8" s="36">
        <f t="shared" si="10"/>
        <v>0.50819672131147542</v>
      </c>
      <c r="ER8" s="36">
        <f t="shared" si="10"/>
        <v>0.54927302100161546</v>
      </c>
      <c r="ES8" s="36">
        <f t="shared" si="10"/>
        <v>0.47306397306397308</v>
      </c>
      <c r="ET8" s="36">
        <f t="shared" si="10"/>
        <v>0.51546391752577314</v>
      </c>
      <c r="EU8" s="36">
        <f t="shared" si="10"/>
        <v>0.50233281493001558</v>
      </c>
      <c r="EV8" s="36">
        <f t="shared" si="10"/>
        <v>0.50518518518518518</v>
      </c>
      <c r="EW8" s="36">
        <f t="shared" si="10"/>
        <v>0.50733137829912023</v>
      </c>
      <c r="EX8" s="36">
        <f t="shared" si="10"/>
        <v>0.55007052186177718</v>
      </c>
      <c r="EY8" s="36">
        <f>VLOOKUP($B$3,$U$44:$CJ$58,EY3,FALSE)</f>
        <v>0.53721244925575107</v>
      </c>
      <c r="EZ8" s="36">
        <f t="shared" ref="EZ8:FJ8" si="11">VLOOKUP($B$3,$U$44:$CJ$58,EZ3,FALSE)</f>
        <v>0.52840909090909094</v>
      </c>
      <c r="FA8" s="36">
        <f t="shared" si="11"/>
        <v>0.56511056511056512</v>
      </c>
      <c r="FB8" s="36">
        <f t="shared" si="11"/>
        <v>0.56191744340878824</v>
      </c>
      <c r="FC8" s="36">
        <f t="shared" si="11"/>
        <v>0.54578754578754574</v>
      </c>
      <c r="FD8" s="36">
        <f t="shared" si="11"/>
        <v>0</v>
      </c>
      <c r="FE8" s="36">
        <f t="shared" si="11"/>
        <v>0</v>
      </c>
      <c r="FF8" s="36">
        <f t="shared" si="11"/>
        <v>0</v>
      </c>
      <c r="FG8" s="36">
        <f t="shared" si="11"/>
        <v>0</v>
      </c>
      <c r="FH8" s="36">
        <f t="shared" si="11"/>
        <v>0</v>
      </c>
      <c r="FI8" s="36">
        <f t="shared" si="11"/>
        <v>0</v>
      </c>
      <c r="FJ8" s="36">
        <f t="shared" si="11"/>
        <v>0</v>
      </c>
      <c r="FK8" s="26"/>
      <c r="FL8" s="5"/>
      <c r="FM8" s="5"/>
      <c r="FN8" s="5"/>
      <c r="FO8" s="5"/>
      <c r="FP8" s="5"/>
      <c r="FQ8" s="5"/>
      <c r="FR8" s="5"/>
      <c r="FS8" s="5"/>
      <c r="FT8" s="5"/>
      <c r="FU8" s="5"/>
      <c r="FV8" s="5"/>
      <c r="FW8" s="5"/>
      <c r="FX8" s="5"/>
      <c r="FY8" s="5"/>
      <c r="FZ8" s="5"/>
      <c r="GA8" s="5"/>
      <c r="GB8" s="5"/>
      <c r="GC8" s="5"/>
    </row>
    <row r="9" spans="2:205" x14ac:dyDescent="0.25">
      <c r="R9" s="5"/>
      <c r="S9" s="23" t="s">
        <v>10</v>
      </c>
      <c r="U9" s="23" t="s">
        <v>10</v>
      </c>
      <c r="V9" s="34"/>
      <c r="W9" s="34"/>
      <c r="X9" s="34"/>
      <c r="Y9" s="34"/>
      <c r="Z9" s="34"/>
      <c r="AA9" s="34">
        <v>0.2</v>
      </c>
      <c r="AB9" s="34">
        <v>0.13</v>
      </c>
      <c r="AC9" s="34">
        <v>0.18</v>
      </c>
      <c r="AD9" s="34">
        <v>0.32</v>
      </c>
      <c r="AE9" s="34">
        <v>0.37</v>
      </c>
      <c r="AF9" s="34">
        <v>0.31</v>
      </c>
      <c r="AG9" s="35">
        <v>0.34183673469387754</v>
      </c>
      <c r="AH9" s="35">
        <v>0.28110599078341014</v>
      </c>
      <c r="AI9" s="35">
        <v>0.38222222222222224</v>
      </c>
      <c r="AJ9" s="34">
        <v>0.30733944954128439</v>
      </c>
      <c r="AK9" s="35">
        <v>0.23287671232876711</v>
      </c>
      <c r="AL9" s="35">
        <v>0.31764705882352939</v>
      </c>
      <c r="AM9" s="35">
        <v>0.28971962616822428</v>
      </c>
      <c r="AN9" s="35">
        <v>0.25572519083969464</v>
      </c>
      <c r="AO9" s="35">
        <v>0.2723404255319149</v>
      </c>
      <c r="AP9" s="35">
        <v>0.32882882882882886</v>
      </c>
      <c r="AQ9" s="35">
        <v>0.36</v>
      </c>
      <c r="AR9" s="35">
        <v>0.32804232804232802</v>
      </c>
      <c r="AS9" s="35">
        <v>0.39449541284403672</v>
      </c>
      <c r="AT9" s="35">
        <v>0.38345864661654133</v>
      </c>
      <c r="AU9" s="35">
        <v>0.30985915492957744</v>
      </c>
      <c r="AV9" s="35">
        <v>0.26838235294117646</v>
      </c>
      <c r="AW9" s="35">
        <v>0.26842105263157895</v>
      </c>
      <c r="AX9" s="35">
        <v>0.22406639004149378</v>
      </c>
      <c r="AY9" s="35">
        <v>0.25783972125435539</v>
      </c>
      <c r="AZ9" s="35">
        <v>0.17843866171003717</v>
      </c>
      <c r="BA9" s="35">
        <v>0.29310344827586204</v>
      </c>
      <c r="BB9" s="35">
        <v>0.27710843373493976</v>
      </c>
      <c r="BC9" s="35">
        <v>0.21851851851851853</v>
      </c>
      <c r="BD9" s="35">
        <v>0.23643410852713179</v>
      </c>
      <c r="BE9" s="35">
        <v>0.25886524822695034</v>
      </c>
      <c r="BF9" s="35">
        <v>0.24596774193548387</v>
      </c>
      <c r="BG9" s="35">
        <v>0.23076923076923078</v>
      </c>
      <c r="BH9" s="35">
        <v>0.23591549295774647</v>
      </c>
      <c r="BI9" s="35">
        <v>0.32974910394265233</v>
      </c>
      <c r="BJ9" s="35">
        <v>0.40076335877862596</v>
      </c>
      <c r="BK9" s="35">
        <v>0.32487309644670048</v>
      </c>
      <c r="BL9" s="35">
        <v>0.36630036630036628</v>
      </c>
      <c r="BM9" s="35">
        <v>0.27165354330708663</v>
      </c>
      <c r="BN9" s="35">
        <v>0.32661290322580644</v>
      </c>
      <c r="BO9" s="35">
        <v>0.26643598615916952</v>
      </c>
      <c r="BP9" s="35">
        <v>0.25390625</v>
      </c>
      <c r="BQ9" s="35">
        <v>0.22939068100358423</v>
      </c>
      <c r="BR9" s="35">
        <v>0.28064516129032258</v>
      </c>
      <c r="BS9" s="35">
        <v>0.24015748031496062</v>
      </c>
      <c r="BT9" s="35">
        <v>0.2131782945736434</v>
      </c>
      <c r="BU9" s="35">
        <v>0.28125</v>
      </c>
      <c r="BV9" s="35">
        <v>0.29107981220657275</v>
      </c>
      <c r="BW9" s="35">
        <v>0.22868217054263565</v>
      </c>
      <c r="BX9" s="35">
        <v>0.24901185770750989</v>
      </c>
      <c r="BY9" s="35">
        <v>0.23008849557522124</v>
      </c>
      <c r="BZ9" s="34">
        <v>0.25903614457831325</v>
      </c>
      <c r="CA9" s="34">
        <v>0.22065727699530516</v>
      </c>
      <c r="CB9" s="34">
        <v>0.26923076923076922</v>
      </c>
      <c r="CC9" s="34">
        <v>0.13815789473684212</v>
      </c>
      <c r="CD9" s="34"/>
      <c r="CE9" s="34"/>
      <c r="CF9" s="34"/>
      <c r="CG9" s="34"/>
      <c r="CH9" s="34"/>
      <c r="CI9" s="34"/>
      <c r="CJ9" s="34"/>
      <c r="CK9" s="58"/>
      <c r="CL9" s="58"/>
      <c r="CM9" s="58"/>
      <c r="CN9" s="35"/>
      <c r="CP9" s="23"/>
      <c r="CQ9" s="23"/>
      <c r="CR9" s="54"/>
      <c r="CS9" s="54"/>
      <c r="CT9" s="23"/>
      <c r="CU9" s="23" t="s">
        <v>20</v>
      </c>
      <c r="CV9" s="34">
        <f>VLOOKUP($B$3,$U$63:$AG$77,2,FALSE)</f>
        <v>0</v>
      </c>
      <c r="CW9" s="34">
        <f>VLOOKUP($B$3,$U$63:$AG$77,3,FALSE)</f>
        <v>0</v>
      </c>
      <c r="CX9" s="34">
        <f>VLOOKUP($B$3,$U$63:$AG$77,4,FALSE)</f>
        <v>0</v>
      </c>
      <c r="CY9" s="36">
        <f>VLOOKUP($B$3,$U$63:$AG$77,5,FALSE)</f>
        <v>0</v>
      </c>
      <c r="CZ9" s="36">
        <f>VLOOKUP($B$3,$U$63:$AG$77,6,FALSE)</f>
        <v>0</v>
      </c>
      <c r="DA9" s="36">
        <f>VLOOKUP($B$3,$U$63:$AG$77,7,FALSE)</f>
        <v>0.47</v>
      </c>
      <c r="DB9" s="36">
        <f>VLOOKUP($B$3,$U$63:$AG$77,8,FALSE)</f>
        <v>0.43</v>
      </c>
      <c r="DC9" s="36">
        <f>VLOOKUP($B$3,$U$63:$AG$77,9,FALSE)</f>
        <v>0.43</v>
      </c>
      <c r="DD9" s="36">
        <f>VLOOKUP($B$3,$U$63:$AG$77,10,FALSE)</f>
        <v>0.44</v>
      </c>
      <c r="DE9" s="36">
        <f>VLOOKUP($B$3,$U$63:$AG$77,11,FALSE)</f>
        <v>0.44</v>
      </c>
      <c r="DF9" s="36">
        <f>VLOOKUP($B$3,$U$63:$AG$77,12,FALSE)</f>
        <v>0.41</v>
      </c>
      <c r="DG9" s="36">
        <f>VLOOKUP($B$3,$U$63:$AG$77,13,FALSE)</f>
        <v>0.47019867549668876</v>
      </c>
      <c r="DH9" s="36">
        <f t="shared" ref="DH9:DZ9" si="12">VLOOKUP($B$3,$U$63:$AZ$77,DH3,FALSE)</f>
        <v>0.43128964059196617</v>
      </c>
      <c r="DI9" s="36">
        <f t="shared" si="12"/>
        <v>0.43416370106761565</v>
      </c>
      <c r="DJ9" s="36">
        <f t="shared" si="12"/>
        <v>0.44333333333333336</v>
      </c>
      <c r="DK9" s="36">
        <f t="shared" si="12"/>
        <v>0.42889137737961924</v>
      </c>
      <c r="DL9" s="36">
        <f t="shared" si="12"/>
        <v>0.43208430913348944</v>
      </c>
      <c r="DM9" s="36">
        <f t="shared" si="12"/>
        <v>0.42162162162162165</v>
      </c>
      <c r="DN9" s="36">
        <f t="shared" si="12"/>
        <v>0.44129032258064516</v>
      </c>
      <c r="DO9" s="36">
        <f t="shared" si="12"/>
        <v>0.41903719912472648</v>
      </c>
      <c r="DP9" s="36">
        <f t="shared" si="12"/>
        <v>0.41813602015113349</v>
      </c>
      <c r="DQ9" s="36">
        <f t="shared" si="12"/>
        <v>0.4452405322415558</v>
      </c>
      <c r="DR9" s="36">
        <f t="shared" si="12"/>
        <v>0.44763092269326682</v>
      </c>
      <c r="DS9" s="36">
        <f t="shared" si="12"/>
        <v>0.42621145374449337</v>
      </c>
      <c r="DT9" s="36">
        <f t="shared" si="12"/>
        <v>0.43407707910750509</v>
      </c>
      <c r="DU9" s="36">
        <f t="shared" si="12"/>
        <v>0.44555555555555554</v>
      </c>
      <c r="DV9" s="36">
        <f t="shared" si="12"/>
        <v>0.4251207729468599</v>
      </c>
      <c r="DW9" s="36">
        <f t="shared" si="12"/>
        <v>0.4281150159744409</v>
      </c>
      <c r="DX9" s="36">
        <f t="shared" si="12"/>
        <v>0.41723666210670313</v>
      </c>
      <c r="DY9" s="36">
        <f t="shared" si="12"/>
        <v>0.43160377358490565</v>
      </c>
      <c r="DZ9" s="36">
        <f t="shared" si="12"/>
        <v>0.41507024265644954</v>
      </c>
      <c r="EA9" s="36">
        <f>VLOOKUP($B$3,$U$63:$BA$77,EA3,FALSE)</f>
        <v>0.42117647058823532</v>
      </c>
      <c r="EB9" s="36">
        <f>VLOOKUP($B$3,$U$63:$BG$77,EB3,FALSE)</f>
        <v>0.4142692750287687</v>
      </c>
      <c r="EC9" s="36">
        <f>VLOOKUP($B$3,$U$63:$BG$77,EC3,FALSE)</f>
        <v>0.40991902834008098</v>
      </c>
      <c r="ED9" s="36">
        <f>VLOOKUP($B$3,$U$63:$BG$77,ED3,FALSE)</f>
        <v>0.41853360488798369</v>
      </c>
      <c r="EE9" s="36">
        <f>VLOOKUP($B$3,$U$63:$BG$77,EE3,FALSE)</f>
        <v>0.41107184923439338</v>
      </c>
      <c r="EF9" s="36">
        <f>VLOOKUP($B$3,$U$63:$BG$77,EF3,FALSE)</f>
        <v>0.41675617615467242</v>
      </c>
      <c r="EG9" s="36">
        <f t="shared" ref="EG9:EL9" si="13">VLOOKUP($B$3,$U$63:$BL$77,EG3,FALSE)</f>
        <v>0.41647597254004576</v>
      </c>
      <c r="EH9" s="36">
        <f t="shared" si="13"/>
        <v>0.42070484581497797</v>
      </c>
      <c r="EI9" s="36">
        <f t="shared" si="13"/>
        <v>0.43937708565072303</v>
      </c>
      <c r="EJ9" s="36">
        <f t="shared" si="13"/>
        <v>0.43</v>
      </c>
      <c r="EK9" s="36">
        <f t="shared" si="13"/>
        <v>0.44790547798066593</v>
      </c>
      <c r="EL9" s="36">
        <f t="shared" si="13"/>
        <v>0.44081172491544535</v>
      </c>
      <c r="EM9" s="36">
        <f>VLOOKUP($B$3,$U$63:$BX$77,EM3,FALSE)</f>
        <v>0.41533864541832671</v>
      </c>
      <c r="EN9" s="36">
        <f t="shared" ref="EN9:EX9" si="14">VLOOKUP($B$3,$U$63:$BX$77,EN3,FALSE)</f>
        <v>0.40634920634920635</v>
      </c>
      <c r="EO9" s="36">
        <f t="shared" si="14"/>
        <v>0.42304147465437786</v>
      </c>
      <c r="EP9" s="36">
        <f t="shared" si="14"/>
        <v>0.45158102766798419</v>
      </c>
      <c r="EQ9" s="36">
        <f t="shared" si="14"/>
        <v>0.44799176107106076</v>
      </c>
      <c r="ER9" s="36">
        <f t="shared" si="14"/>
        <v>0.46499477533960293</v>
      </c>
      <c r="ES9" s="36">
        <f t="shared" si="14"/>
        <v>0.4095022624434389</v>
      </c>
      <c r="ET9" s="36">
        <f t="shared" si="14"/>
        <v>0.46895273401297499</v>
      </c>
      <c r="EU9" s="36">
        <f t="shared" si="14"/>
        <v>0.41036269430051814</v>
      </c>
      <c r="EV9" s="36">
        <f t="shared" si="14"/>
        <v>0.4398230088495575</v>
      </c>
      <c r="EW9" s="36">
        <f t="shared" si="14"/>
        <v>0.41903019213174747</v>
      </c>
      <c r="EX9" s="36">
        <f t="shared" si="14"/>
        <v>0.44293478260869568</v>
      </c>
      <c r="EY9" s="36">
        <f>VLOOKUP($B$3,$U$63:$CJ$77,EY3,FALSE)</f>
        <v>0.42421676545300591</v>
      </c>
      <c r="EZ9" s="36">
        <f t="shared" ref="EZ9:FJ9" si="15">VLOOKUP($B$3,$U$63:$CJ$77,EZ3,FALSE)</f>
        <v>0.42256042972247093</v>
      </c>
      <c r="FA9" s="36">
        <f t="shared" si="15"/>
        <v>0.44347826086956521</v>
      </c>
      <c r="FB9" s="36">
        <f t="shared" si="15"/>
        <v>0.4590869939707149</v>
      </c>
      <c r="FC9" s="36">
        <f t="shared" si="15"/>
        <v>0.44696969696969696</v>
      </c>
      <c r="FD9" s="36">
        <f t="shared" si="15"/>
        <v>0</v>
      </c>
      <c r="FE9" s="36">
        <f t="shared" si="15"/>
        <v>0</v>
      </c>
      <c r="FF9" s="36">
        <f t="shared" si="15"/>
        <v>0</v>
      </c>
      <c r="FG9" s="36">
        <f t="shared" si="15"/>
        <v>0</v>
      </c>
      <c r="FH9" s="36">
        <f t="shared" si="15"/>
        <v>0</v>
      </c>
      <c r="FI9" s="36">
        <f t="shared" si="15"/>
        <v>0</v>
      </c>
      <c r="FJ9" s="36">
        <f t="shared" si="15"/>
        <v>0</v>
      </c>
      <c r="FK9" s="26"/>
      <c r="FL9" s="5"/>
      <c r="FM9" s="5"/>
      <c r="FN9" s="5"/>
      <c r="FO9" s="5"/>
      <c r="FP9" s="5"/>
      <c r="FQ9" s="5"/>
      <c r="FR9" s="5"/>
      <c r="FS9" s="5"/>
      <c r="FT9" s="5"/>
      <c r="FU9" s="5"/>
      <c r="FV9" s="5"/>
      <c r="FW9" s="5"/>
      <c r="FX9" s="5"/>
      <c r="FY9" s="5"/>
      <c r="FZ9" s="5"/>
      <c r="GA9" s="5"/>
      <c r="GB9" s="5"/>
      <c r="GC9" s="5"/>
      <c r="GD9" s="5"/>
      <c r="GE9" s="5"/>
      <c r="GF9" s="5"/>
      <c r="GG9" s="5"/>
      <c r="GH9" s="5"/>
      <c r="GI9" s="5"/>
      <c r="GJ9" s="5"/>
      <c r="GK9" s="5"/>
      <c r="GL9" s="5"/>
      <c r="GM9" s="5"/>
      <c r="GN9" s="5"/>
      <c r="GO9" s="5"/>
      <c r="GP9" s="5"/>
      <c r="GQ9" s="5"/>
      <c r="GR9" s="5"/>
      <c r="GS9" s="5"/>
      <c r="GT9" s="5"/>
      <c r="GU9" s="5"/>
      <c r="GV9" s="5"/>
      <c r="GW9" s="5"/>
    </row>
    <row r="10" spans="2:205" x14ac:dyDescent="0.25">
      <c r="R10" s="5"/>
      <c r="S10" s="23" t="s">
        <v>8</v>
      </c>
      <c r="U10" s="23" t="s">
        <v>8</v>
      </c>
      <c r="V10" s="34"/>
      <c r="W10" s="34"/>
      <c r="X10" s="34"/>
      <c r="Y10" s="34"/>
      <c r="Z10" s="34"/>
      <c r="AA10" s="34">
        <v>0.22</v>
      </c>
      <c r="AB10" s="34">
        <v>0.23</v>
      </c>
      <c r="AC10" s="34">
        <v>0.23</v>
      </c>
      <c r="AD10" s="34">
        <v>0.34</v>
      </c>
      <c r="AE10" s="34">
        <v>0.41</v>
      </c>
      <c r="AF10" s="34">
        <v>0.4</v>
      </c>
      <c r="AG10" s="35">
        <v>0.320863309352518</v>
      </c>
      <c r="AH10" s="35">
        <v>0.31802120141342755</v>
      </c>
      <c r="AI10" s="35">
        <v>0.26816380449141347</v>
      </c>
      <c r="AJ10" s="34">
        <v>0.25945241199478486</v>
      </c>
      <c r="AK10" s="35">
        <v>0.25818639798488663</v>
      </c>
      <c r="AL10" s="35">
        <v>0.26412429378531072</v>
      </c>
      <c r="AM10" s="35">
        <v>0.26738794435857804</v>
      </c>
      <c r="AN10" s="35">
        <v>0.23945783132530121</v>
      </c>
      <c r="AO10" s="35">
        <v>0.24447949526813881</v>
      </c>
      <c r="AP10" s="35">
        <v>0.37701612903225806</v>
      </c>
      <c r="AQ10" s="35">
        <v>0.46019108280254778</v>
      </c>
      <c r="AR10" s="35">
        <v>0.38445807770961143</v>
      </c>
      <c r="AS10" s="35">
        <v>0.40237691001697795</v>
      </c>
      <c r="AT10" s="35">
        <v>0.3292894280762565</v>
      </c>
      <c r="AU10" s="35">
        <v>0.31456953642384106</v>
      </c>
      <c r="AV10" s="35">
        <v>0.28956834532374098</v>
      </c>
      <c r="AW10" s="35">
        <v>0.29875518672199169</v>
      </c>
      <c r="AX10" s="35">
        <v>0.26222222222222225</v>
      </c>
      <c r="AY10" s="35">
        <v>0.27515400410677621</v>
      </c>
      <c r="AZ10" s="35">
        <v>0.27213114754098361</v>
      </c>
      <c r="BA10" s="35">
        <v>0.25569176882661998</v>
      </c>
      <c r="BB10" s="35">
        <v>0.25309734513274335</v>
      </c>
      <c r="BC10" s="35">
        <v>0.20892857142857144</v>
      </c>
      <c r="BD10" s="35">
        <v>0.21249999999999999</v>
      </c>
      <c r="BE10" s="35">
        <v>0.18324607329842932</v>
      </c>
      <c r="BF10" s="35">
        <v>0.18803418803418803</v>
      </c>
      <c r="BG10" s="35">
        <v>0.20217391304347826</v>
      </c>
      <c r="BH10" s="35">
        <v>0.20152091254752852</v>
      </c>
      <c r="BI10" s="35">
        <v>0.22889305816135083</v>
      </c>
      <c r="BJ10" s="35">
        <v>0.3</v>
      </c>
      <c r="BK10" s="35">
        <v>0.33333333333333331</v>
      </c>
      <c r="BL10" s="35">
        <v>0</v>
      </c>
      <c r="BM10" s="35">
        <v>0.2718253968253968</v>
      </c>
      <c r="BN10" s="35">
        <v>0.24364406779661016</v>
      </c>
      <c r="BO10" s="35">
        <v>0.25341130604288498</v>
      </c>
      <c r="BP10" s="35">
        <v>0.25352112676056338</v>
      </c>
      <c r="BQ10" s="35">
        <v>0.21401515151515152</v>
      </c>
      <c r="BR10" s="35">
        <v>0.1875</v>
      </c>
      <c r="BS10" s="35">
        <v>0.22047244094488189</v>
      </c>
      <c r="BT10" s="35">
        <v>0.22625698324022347</v>
      </c>
      <c r="BU10" s="35">
        <v>0.25728155339805825</v>
      </c>
      <c r="BV10" s="35">
        <v>0.31725417439703152</v>
      </c>
      <c r="BW10" s="35">
        <v>0.31691297208538588</v>
      </c>
      <c r="BX10" s="35">
        <v>0.27355072463768115</v>
      </c>
      <c r="BY10" s="35">
        <v>0.25186567164179102</v>
      </c>
      <c r="BZ10" s="34">
        <v>0.25215517241379309</v>
      </c>
      <c r="CA10" s="34">
        <v>0.22408026755852842</v>
      </c>
      <c r="CB10" s="34">
        <v>0.23141891891891891</v>
      </c>
      <c r="CC10" s="34">
        <v>0.19453924914675769</v>
      </c>
      <c r="CD10" s="34"/>
      <c r="CE10" s="34"/>
      <c r="CF10" s="34"/>
      <c r="CG10" s="34"/>
      <c r="CH10" s="34"/>
      <c r="CI10" s="34"/>
      <c r="CJ10" s="34"/>
      <c r="CK10" s="58"/>
      <c r="CL10" s="58"/>
      <c r="CM10" s="58"/>
      <c r="CN10" s="58"/>
      <c r="CO10" s="54"/>
      <c r="CP10" s="54"/>
      <c r="CQ10" s="54"/>
      <c r="CR10" s="54"/>
      <c r="CS10" s="54"/>
      <c r="CT10" s="23"/>
      <c r="CU10" s="23" t="s">
        <v>19</v>
      </c>
      <c r="CV10" s="34">
        <f>VLOOKUP($B$3,$U$82:$AG$96,2,FALSE)</f>
        <v>0</v>
      </c>
      <c r="CW10" s="34">
        <f>VLOOKUP($B$3,$U$82:$AG$96,3,FALSE)</f>
        <v>0</v>
      </c>
      <c r="CX10" s="34">
        <f>VLOOKUP($B$3,$U$82:$AG$96,4,FALSE)</f>
        <v>0</v>
      </c>
      <c r="CY10" s="36">
        <f>VLOOKUP($B$3,$U$82:$AG$96,5,FALSE)</f>
        <v>0</v>
      </c>
      <c r="CZ10" s="36">
        <f>VLOOKUP($B$3,$U$82:$AG$96,6,FALSE)</f>
        <v>0</v>
      </c>
      <c r="DA10" s="36">
        <f>VLOOKUP($B$3,$U$82:$AG$96,7,FALSE)</f>
        <v>0.06</v>
      </c>
      <c r="DB10" s="36">
        <f>VLOOKUP($B$3,$U$82:$AG$96,8,FALSE)</f>
        <v>7.0000000000000007E-2</v>
      </c>
      <c r="DC10" s="36">
        <f>VLOOKUP($B$3,$U$82:$AG$96,9,FALSE)</f>
        <v>7.0000000000000007E-2</v>
      </c>
      <c r="DD10" s="36">
        <f>VLOOKUP($B$3,$U$82:$AG$96,10,FALSE)</f>
        <v>0.09</v>
      </c>
      <c r="DE10" s="36">
        <f>VLOOKUP($B$3,$U$82:$AG$96,11,FALSE)</f>
        <v>0.11</v>
      </c>
      <c r="DF10" s="36">
        <f>VLOOKUP($B$3,$U$82:$AG$96,12,FALSE)</f>
        <v>0.12</v>
      </c>
      <c r="DG10" s="36">
        <f>VLOOKUP($B$3,$U$82:$AG$96,13,FALSE)</f>
        <v>7.8505457598656597E-2</v>
      </c>
      <c r="DH10" s="36">
        <f t="shared" ref="DH10:DZ10" si="16">VLOOKUP($B$3,$U$82:$AZ$96,DH3,FALSE)</f>
        <v>0.10535778496943546</v>
      </c>
      <c r="DI10" s="36">
        <f t="shared" si="16"/>
        <v>0.11778943122226704</v>
      </c>
      <c r="DJ10" s="36">
        <f t="shared" si="16"/>
        <v>0.10102201257861636</v>
      </c>
      <c r="DK10" s="36">
        <f t="shared" si="16"/>
        <v>0.11567311488353731</v>
      </c>
      <c r="DL10" s="36">
        <f t="shared" si="16"/>
        <v>0.1284518828451883</v>
      </c>
      <c r="DM10" s="36">
        <f t="shared" si="16"/>
        <v>0.13901345291479822</v>
      </c>
      <c r="DN10" s="36">
        <f t="shared" si="16"/>
        <v>0.11461716937354989</v>
      </c>
      <c r="DO10" s="36">
        <f t="shared" si="16"/>
        <v>0.13557401812688821</v>
      </c>
      <c r="DP10" s="36">
        <f t="shared" si="16"/>
        <v>0.125879917184265</v>
      </c>
      <c r="DQ10" s="36">
        <f t="shared" si="16"/>
        <v>0.12288732394366197</v>
      </c>
      <c r="DR10" s="36">
        <f t="shared" si="16"/>
        <v>0.12343180898421692</v>
      </c>
      <c r="DS10" s="36">
        <f t="shared" si="16"/>
        <v>5.0801094177413054E-2</v>
      </c>
      <c r="DT10" s="36">
        <f t="shared" si="16"/>
        <v>5.1948051948051951E-2</v>
      </c>
      <c r="DU10" s="36">
        <f t="shared" si="16"/>
        <v>6.013021830716201E-2</v>
      </c>
      <c r="DV10" s="36">
        <f t="shared" si="16"/>
        <v>7.769844603107938E-2</v>
      </c>
      <c r="DW10" s="36">
        <f t="shared" si="16"/>
        <v>9.512341962673089E-2</v>
      </c>
      <c r="DX10" s="36">
        <f t="shared" si="16"/>
        <v>0.11251261352169525</v>
      </c>
      <c r="DY10" s="36">
        <f t="shared" si="16"/>
        <v>0.12103258569614897</v>
      </c>
      <c r="DZ10" s="36">
        <f t="shared" si="16"/>
        <v>0.12691466083150985</v>
      </c>
      <c r="EA10" s="36">
        <f t="shared" ref="EA10:EF10" si="17">VLOOKUP($B$3,$U$82:$BG$96,EA3,FALSE)</f>
        <v>4.7660311958405546E-2</v>
      </c>
      <c r="EB10" s="36">
        <f t="shared" si="17"/>
        <v>5.845323741007194E-2</v>
      </c>
      <c r="EC10" s="36">
        <f t="shared" si="17"/>
        <v>7.4505238649592548E-2</v>
      </c>
      <c r="ED10" s="36">
        <f t="shared" si="17"/>
        <v>7.8301519283209969E-2</v>
      </c>
      <c r="EE10" s="36">
        <f t="shared" si="17"/>
        <v>0.11234953187695051</v>
      </c>
      <c r="EF10" s="36">
        <f t="shared" si="17"/>
        <v>0.1328698339127076</v>
      </c>
      <c r="EG10" s="36">
        <f t="shared" ref="EG10:EL10" si="18">VLOOKUP($B$3,$U$82:$BL$96,EG3,FALSE)</f>
        <v>0.133306645316253</v>
      </c>
      <c r="EH10" s="36">
        <f t="shared" si="18"/>
        <v>0.13038754074610648</v>
      </c>
      <c r="EI10" s="36">
        <f t="shared" si="18"/>
        <v>0.14603174603174604</v>
      </c>
      <c r="EJ10" s="36">
        <f t="shared" si="18"/>
        <v>0.15</v>
      </c>
      <c r="EK10" s="36">
        <f t="shared" si="18"/>
        <v>0.1410041841004184</v>
      </c>
      <c r="EL10" s="36">
        <f t="shared" si="18"/>
        <v>0.13630626840555321</v>
      </c>
      <c r="EM10" s="36">
        <f>VLOOKUP($B$3,$U$82:$BX$96,EM3,FALSE)</f>
        <v>0.14504716981132076</v>
      </c>
      <c r="EN10" s="36">
        <f t="shared" ref="EN10:EX10" si="19">VLOOKUP($B$3,$U$82:$BX$96,EN3,FALSE)</f>
        <v>0.14627111660486197</v>
      </c>
      <c r="EO10" s="36">
        <f t="shared" si="19"/>
        <v>0.13349771046143008</v>
      </c>
      <c r="EP10" s="36">
        <f t="shared" si="19"/>
        <v>0.14719101123595504</v>
      </c>
      <c r="EQ10" s="36">
        <f t="shared" si="19"/>
        <v>0.13581213307240705</v>
      </c>
      <c r="ER10" s="36">
        <f t="shared" si="19"/>
        <v>0.15195071868583163</v>
      </c>
      <c r="ES10" s="36">
        <f t="shared" si="19"/>
        <v>0.1502767134951043</v>
      </c>
      <c r="ET10" s="36">
        <f t="shared" si="19"/>
        <v>0.14690265486725665</v>
      </c>
      <c r="EU10" s="36">
        <f t="shared" si="19"/>
        <v>0.13112283345892992</v>
      </c>
      <c r="EV10" s="36">
        <f t="shared" si="19"/>
        <v>0.13926701570680627</v>
      </c>
      <c r="EW10" s="36">
        <f t="shared" si="19"/>
        <v>0.13539518900343642</v>
      </c>
      <c r="EX10" s="36">
        <f t="shared" si="19"/>
        <v>0.12886418895449808</v>
      </c>
      <c r="EY10" s="36">
        <f>VLOOKUP($B$3,$U$82:$CJ$96,EY3,FALSE)</f>
        <v>0.14360770577933449</v>
      </c>
      <c r="EZ10" s="36">
        <f t="shared" ref="EZ10:FJ10" si="20">VLOOKUP($B$3,$U$82:$CJ$96,EZ3,FALSE)</f>
        <v>0.14701704545454544</v>
      </c>
      <c r="FA10" s="36">
        <f t="shared" si="20"/>
        <v>0.14713541666666666</v>
      </c>
      <c r="FB10" s="36">
        <f t="shared" si="20"/>
        <v>0.15719298245614036</v>
      </c>
      <c r="FC10" s="36">
        <f t="shared" si="20"/>
        <v>0.15072285450630576</v>
      </c>
      <c r="FD10" s="36">
        <f t="shared" si="20"/>
        <v>0</v>
      </c>
      <c r="FE10" s="36">
        <f t="shared" si="20"/>
        <v>0</v>
      </c>
      <c r="FF10" s="36">
        <f t="shared" si="20"/>
        <v>0</v>
      </c>
      <c r="FG10" s="36">
        <f t="shared" si="20"/>
        <v>0</v>
      </c>
      <c r="FH10" s="36">
        <f t="shared" si="20"/>
        <v>0</v>
      </c>
      <c r="FI10" s="36">
        <f t="shared" si="20"/>
        <v>0</v>
      </c>
      <c r="FJ10" s="36">
        <f t="shared" si="20"/>
        <v>0</v>
      </c>
      <c r="FK10" s="26"/>
      <c r="FL10" s="5"/>
      <c r="FM10" s="5"/>
      <c r="FN10" s="5"/>
      <c r="FO10" s="5"/>
      <c r="FP10" s="5"/>
      <c r="FQ10" s="5"/>
      <c r="FR10" s="5"/>
      <c r="FS10" s="5"/>
      <c r="FT10" s="5"/>
      <c r="FU10" s="5"/>
      <c r="FV10" s="5"/>
      <c r="FW10" s="5"/>
      <c r="FX10" s="5"/>
      <c r="FY10" s="5"/>
      <c r="FZ10" s="5"/>
      <c r="GA10" s="5"/>
      <c r="GB10" s="5"/>
      <c r="GC10" s="5"/>
      <c r="GD10" s="5"/>
      <c r="GE10" s="5"/>
      <c r="GF10" s="5"/>
      <c r="GG10" s="5"/>
      <c r="GH10" s="5"/>
      <c r="GI10" s="5"/>
      <c r="GJ10" s="5"/>
      <c r="GK10" s="5"/>
      <c r="GL10" s="5"/>
      <c r="GM10" s="5"/>
      <c r="GN10" s="5"/>
      <c r="GO10" s="5"/>
      <c r="GP10" s="5"/>
      <c r="GQ10" s="5"/>
      <c r="GR10" s="5"/>
      <c r="GS10" s="5"/>
      <c r="GT10" s="5"/>
      <c r="GU10" s="5"/>
      <c r="GV10" s="5"/>
      <c r="GW10" s="5"/>
    </row>
    <row r="11" spans="2:205" x14ac:dyDescent="0.25">
      <c r="R11" s="5"/>
      <c r="S11" s="23" t="s">
        <v>6</v>
      </c>
      <c r="U11" s="23" t="s">
        <v>7</v>
      </c>
      <c r="V11" s="34"/>
      <c r="W11" s="34"/>
      <c r="X11" s="34"/>
      <c r="Y11" s="34"/>
      <c r="Z11" s="34"/>
      <c r="AA11" s="34">
        <v>0.55000000000000004</v>
      </c>
      <c r="AB11" s="34">
        <v>0.53</v>
      </c>
      <c r="AC11" s="34">
        <v>0.44</v>
      </c>
      <c r="AD11" s="34">
        <v>0.43</v>
      </c>
      <c r="AE11" s="34">
        <v>0.49</v>
      </c>
      <c r="AF11" s="34">
        <v>0.54</v>
      </c>
      <c r="AG11" s="35">
        <v>0.43678160919540232</v>
      </c>
      <c r="AH11" s="35">
        <v>0.31216931216931215</v>
      </c>
      <c r="AI11" s="35">
        <v>0.28169014084507044</v>
      </c>
      <c r="AJ11" s="34">
        <v>0.30188679245283018</v>
      </c>
      <c r="AK11" s="35">
        <v>0.28185328185328185</v>
      </c>
      <c r="AL11" s="35">
        <v>0.26162790697674421</v>
      </c>
      <c r="AM11" s="35">
        <v>0.31944444444444442</v>
      </c>
      <c r="AN11" s="35">
        <v>0.45833333333333331</v>
      </c>
      <c r="AO11" s="35">
        <v>0.44117647058823528</v>
      </c>
      <c r="AP11" s="35">
        <v>0.52941176470588236</v>
      </c>
      <c r="AQ11" s="35">
        <v>0.45</v>
      </c>
      <c r="AR11" s="35">
        <v>0.35294117647058826</v>
      </c>
      <c r="AS11" s="35">
        <v>0.41379310344827586</v>
      </c>
      <c r="AT11" s="35">
        <v>0.23076923076923078</v>
      </c>
      <c r="AU11" s="35">
        <v>0.33333333333333331</v>
      </c>
      <c r="AV11" s="35">
        <v>0.44444444444444442</v>
      </c>
      <c r="AW11" s="35">
        <v>0.31818181818181818</v>
      </c>
      <c r="AX11" s="35">
        <v>0.31578947368421051</v>
      </c>
      <c r="AY11" s="35">
        <v>0.44117647058823528</v>
      </c>
      <c r="AZ11" s="35">
        <v>0.44444444444444442</v>
      </c>
      <c r="BA11" s="35">
        <v>0.14285714285714285</v>
      </c>
      <c r="BB11" s="35">
        <v>0</v>
      </c>
      <c r="BC11" s="35">
        <v>0</v>
      </c>
      <c r="BD11" s="35">
        <v>0.2857142857142857</v>
      </c>
      <c r="BE11" s="35">
        <v>0</v>
      </c>
      <c r="BF11" s="35">
        <v>0.125</v>
      </c>
      <c r="BG11" s="35">
        <v>0</v>
      </c>
      <c r="BH11" s="35">
        <v>0.16666666666666666</v>
      </c>
      <c r="BI11" s="35">
        <v>0.16666666666666666</v>
      </c>
      <c r="BJ11" s="35">
        <v>0</v>
      </c>
      <c r="BK11" s="35">
        <v>0.29571106094808125</v>
      </c>
      <c r="BL11" s="35">
        <v>0.29078014184397161</v>
      </c>
      <c r="BM11" s="35">
        <v>0</v>
      </c>
      <c r="BN11" s="35">
        <v>0.33333333333333331</v>
      </c>
      <c r="BO11" s="35"/>
      <c r="BP11" s="35"/>
      <c r="BQ11" s="35"/>
      <c r="BR11" s="35"/>
      <c r="BS11" s="35"/>
      <c r="BT11" s="35"/>
      <c r="BU11" s="35"/>
      <c r="BV11" s="35"/>
      <c r="BW11" s="35"/>
      <c r="BX11" s="35"/>
      <c r="BY11" s="35"/>
      <c r="BZ11" s="34"/>
      <c r="CA11" s="34"/>
      <c r="CB11" s="34"/>
      <c r="CC11" s="34"/>
      <c r="CD11" s="34"/>
      <c r="CE11" s="34"/>
      <c r="CF11" s="34"/>
      <c r="CG11" s="34"/>
      <c r="CH11" s="34"/>
      <c r="CI11" s="34"/>
      <c r="CJ11" s="34"/>
      <c r="CK11" s="58"/>
      <c r="CL11" s="58"/>
      <c r="CM11" s="58"/>
      <c r="CN11" s="58"/>
      <c r="CO11" s="54"/>
      <c r="CP11" s="54"/>
      <c r="CQ11" s="54"/>
      <c r="CR11" s="54"/>
      <c r="CS11" s="54"/>
      <c r="CT11" s="23"/>
      <c r="CU11" s="23" t="s">
        <v>18</v>
      </c>
      <c r="CV11" s="34">
        <f>VLOOKUP($B$3,$U$101:$AG$115,2,FALSE)</f>
        <v>0</v>
      </c>
      <c r="CW11" s="34">
        <f>VLOOKUP($B$3,$U$101:$AG$115,3,FALSE)</f>
        <v>0</v>
      </c>
      <c r="CX11" s="34">
        <f>VLOOKUP($B$3,$U$101:$AG$115,4,FALSE)</f>
        <v>0</v>
      </c>
      <c r="CY11" s="36">
        <f>VLOOKUP($B$3,$U$101:$AG$115,5,FALSE)</f>
        <v>0</v>
      </c>
      <c r="CZ11" s="36">
        <f>VLOOKUP($B$3,$U$101:$AG$115,6,FALSE)</f>
        <v>0</v>
      </c>
      <c r="DA11" s="36">
        <f>VLOOKUP($B$3,$U$101:$AG$115,7,FALSE)</f>
        <v>0.28000000000000003</v>
      </c>
      <c r="DB11" s="36">
        <f>VLOOKUP($B$3,$U$101:$AG$115,8,FALSE)</f>
        <v>0.3</v>
      </c>
      <c r="DC11" s="36">
        <f>VLOOKUP($B$3,$U$101:$AG$115,9,FALSE)</f>
        <v>0.36</v>
      </c>
      <c r="DD11" s="36">
        <f>VLOOKUP($B$3,$U$101:$AG$115,10,FALSE)</f>
        <v>0.43</v>
      </c>
      <c r="DE11" s="36">
        <f>VLOOKUP($B$3,$U$101:$AG$115,11,FALSE)</f>
        <v>0.39</v>
      </c>
      <c r="DF11" s="36">
        <f>VLOOKUP($B$3,$U$101:$AG$115,12,FALSE)</f>
        <v>0.56999999999999995</v>
      </c>
      <c r="DG11" s="36">
        <f>VLOOKUP($B$3,$U$101:$AG$115,13,FALSE)</f>
        <v>0.28999999999999998</v>
      </c>
      <c r="DH11" s="36">
        <f t="shared" ref="DH11:DZ11" si="21">VLOOKUP($B$3,$U$101:$AZ$115,DH3,FALSE)</f>
        <v>0.5714285714285714</v>
      </c>
      <c r="DI11" s="36">
        <f t="shared" si="21"/>
        <v>0.28999999999999998</v>
      </c>
      <c r="DJ11" s="36">
        <f t="shared" si="21"/>
        <v>0.28999999999999998</v>
      </c>
      <c r="DK11" s="36">
        <f t="shared" si="21"/>
        <v>0</v>
      </c>
      <c r="DL11" s="36">
        <f t="shared" si="21"/>
        <v>0.5</v>
      </c>
      <c r="DM11" s="36">
        <f t="shared" si="21"/>
        <v>0.2</v>
      </c>
      <c r="DN11" s="36">
        <f t="shared" si="21"/>
        <v>0</v>
      </c>
      <c r="DO11" s="36">
        <f t="shared" si="21"/>
        <v>0.42857142857142855</v>
      </c>
      <c r="DP11" s="36">
        <f t="shared" si="21"/>
        <v>0.6</v>
      </c>
      <c r="DQ11" s="36">
        <f t="shared" si="21"/>
        <v>0.6</v>
      </c>
      <c r="DR11" s="36">
        <f t="shared" si="21"/>
        <v>0.5714285714285714</v>
      </c>
      <c r="DS11" s="36">
        <f t="shared" si="21"/>
        <v>0</v>
      </c>
      <c r="DT11" s="36">
        <f t="shared" si="21"/>
        <v>0.70454545454545459</v>
      </c>
      <c r="DU11" s="36">
        <f t="shared" si="21"/>
        <v>0.75</v>
      </c>
      <c r="DV11" s="36">
        <f t="shared" si="21"/>
        <v>0.75</v>
      </c>
      <c r="DW11" s="36">
        <f t="shared" si="21"/>
        <v>0.75</v>
      </c>
      <c r="DX11" s="36">
        <f t="shared" si="21"/>
        <v>0.625</v>
      </c>
      <c r="DY11" s="36">
        <f t="shared" si="21"/>
        <v>0.3</v>
      </c>
      <c r="DZ11" s="36">
        <f t="shared" si="21"/>
        <v>0.2</v>
      </c>
      <c r="EA11" s="36">
        <f t="shared" ref="EA11:EF11" si="22">VLOOKUP($B$3,$U$101:$BG$115,EA3,FALSE)</f>
        <v>0.56953642384105962</v>
      </c>
      <c r="EB11" s="36">
        <f t="shared" si="22"/>
        <v>0.41935483870967744</v>
      </c>
      <c r="EC11" s="36">
        <f t="shared" si="22"/>
        <v>0.40740740740740738</v>
      </c>
      <c r="ED11" s="36">
        <f t="shared" si="22"/>
        <v>0.37864077669902912</v>
      </c>
      <c r="EE11" s="36">
        <f t="shared" si="22"/>
        <v>0.17307692307692307</v>
      </c>
      <c r="EF11" s="36">
        <f t="shared" si="22"/>
        <v>0.25</v>
      </c>
      <c r="EG11" s="36">
        <f t="shared" ref="EG11:EL11" si="23">VLOOKUP($B$3,$U$101:$BL$115,EG3,FALSE)</f>
        <v>0.20754716981132076</v>
      </c>
      <c r="EH11" s="36">
        <f t="shared" si="23"/>
        <v>0.39669421487603307</v>
      </c>
      <c r="EI11" s="36">
        <f t="shared" si="23"/>
        <v>0.28813559322033899</v>
      </c>
      <c r="EJ11" s="36">
        <f t="shared" si="23"/>
        <v>0.26</v>
      </c>
      <c r="EK11" s="36">
        <f t="shared" si="23"/>
        <v>0.30357142857142855</v>
      </c>
      <c r="EL11" s="36">
        <f t="shared" si="23"/>
        <v>0.46511627906976744</v>
      </c>
      <c r="EM11" s="36">
        <f>VLOOKUP($B$3,$U$101:$BX$115,EM3,FALSE)</f>
        <v>0.42391304347826086</v>
      </c>
      <c r="EN11" s="36">
        <f t="shared" ref="EN11:EX11" si="24">VLOOKUP($B$3,$U$101:$BX$115,EN3,FALSE)</f>
        <v>0.30232558139534882</v>
      </c>
      <c r="EO11" s="36">
        <f t="shared" si="24"/>
        <v>0.43209876543209874</v>
      </c>
      <c r="EP11" s="36">
        <f t="shared" si="24"/>
        <v>0.47368421052631576</v>
      </c>
      <c r="EQ11" s="36">
        <f t="shared" si="24"/>
        <v>0.5</v>
      </c>
      <c r="ER11" s="36">
        <f t="shared" si="24"/>
        <v>0.35714285714285715</v>
      </c>
      <c r="ES11" s="36">
        <f t="shared" si="24"/>
        <v>0.5</v>
      </c>
      <c r="ET11" s="36">
        <f t="shared" si="24"/>
        <v>0.5092592592592593</v>
      </c>
      <c r="EU11" s="36">
        <f t="shared" si="24"/>
        <v>0.58974358974358976</v>
      </c>
      <c r="EV11" s="36">
        <f t="shared" si="24"/>
        <v>0.57723577235772361</v>
      </c>
      <c r="EW11" s="36">
        <f t="shared" si="24"/>
        <v>0.4</v>
      </c>
      <c r="EX11" s="36">
        <f t="shared" si="24"/>
        <v>0.55102040816326525</v>
      </c>
      <c r="EY11" s="36">
        <f>VLOOKUP($B$3,$U$101:$CJ$115,EY3,FALSE)</f>
        <v>0.44680851063829785</v>
      </c>
      <c r="EZ11" s="36">
        <f t="shared" ref="EZ11:FJ11" si="25">VLOOKUP($B$3,$U$101:$CJ$115,EZ3,FALSE)</f>
        <v>0.47682119205298013</v>
      </c>
      <c r="FA11" s="36">
        <f t="shared" si="25"/>
        <v>0.52272727272727271</v>
      </c>
      <c r="FB11" s="36">
        <f t="shared" si="25"/>
        <v>0.55882352941176472</v>
      </c>
      <c r="FC11" s="36">
        <f t="shared" si="25"/>
        <v>0.44444444444444442</v>
      </c>
      <c r="FD11" s="36">
        <f t="shared" si="25"/>
        <v>0</v>
      </c>
      <c r="FE11" s="36">
        <f t="shared" si="25"/>
        <v>0</v>
      </c>
      <c r="FF11" s="36">
        <f t="shared" si="25"/>
        <v>0</v>
      </c>
      <c r="FG11" s="36">
        <f t="shared" si="25"/>
        <v>0</v>
      </c>
      <c r="FH11" s="36">
        <f t="shared" si="25"/>
        <v>0</v>
      </c>
      <c r="FI11" s="36">
        <f t="shared" si="25"/>
        <v>0</v>
      </c>
      <c r="FJ11" s="36">
        <f t="shared" si="25"/>
        <v>0</v>
      </c>
      <c r="FK11" s="26"/>
      <c r="FL11" s="5"/>
      <c r="FM11" s="5"/>
      <c r="FN11" s="5"/>
      <c r="FO11" s="5"/>
      <c r="FP11" s="5"/>
      <c r="FQ11" s="5"/>
      <c r="FR11" s="5"/>
      <c r="FS11" s="5"/>
      <c r="FT11" s="5"/>
      <c r="FU11" s="5"/>
      <c r="FV11" s="5"/>
      <c r="FW11" s="5"/>
      <c r="FX11" s="5"/>
      <c r="FY11" s="5"/>
      <c r="FZ11" s="5"/>
      <c r="GA11" s="5"/>
      <c r="GB11" s="5"/>
      <c r="GC11" s="5"/>
      <c r="GD11" s="5"/>
      <c r="GE11" s="5"/>
      <c r="GF11" s="5"/>
      <c r="GG11" s="5"/>
      <c r="GH11" s="5"/>
      <c r="GI11" s="5"/>
      <c r="GJ11" s="5"/>
      <c r="GK11" s="5"/>
      <c r="GL11" s="5"/>
      <c r="GM11" s="5"/>
      <c r="GN11" s="5"/>
      <c r="GO11" s="5"/>
      <c r="GP11" s="5"/>
      <c r="GQ11" s="5"/>
      <c r="GR11" s="5"/>
      <c r="GS11" s="5"/>
      <c r="GT11" s="5"/>
      <c r="GU11" s="5"/>
      <c r="GV11" s="5"/>
      <c r="GW11" s="5"/>
    </row>
    <row r="12" spans="2:205" x14ac:dyDescent="0.25">
      <c r="R12" s="5"/>
      <c r="S12" s="23" t="s">
        <v>5</v>
      </c>
      <c r="U12" s="23" t="s">
        <v>6</v>
      </c>
      <c r="V12" s="34"/>
      <c r="W12" s="34"/>
      <c r="X12" s="34"/>
      <c r="Y12" s="34"/>
      <c r="Z12" s="34"/>
      <c r="AA12" s="34">
        <v>0.15</v>
      </c>
      <c r="AB12" s="34">
        <v>0.18</v>
      </c>
      <c r="AC12" s="34">
        <v>0.13</v>
      </c>
      <c r="AD12" s="34">
        <v>0.31</v>
      </c>
      <c r="AE12" s="34">
        <v>0.38</v>
      </c>
      <c r="AF12" s="34">
        <v>0.36</v>
      </c>
      <c r="AG12" s="35">
        <v>0.32</v>
      </c>
      <c r="AH12" s="35">
        <v>0.29482071713147412</v>
      </c>
      <c r="AI12" s="35">
        <v>0.25896414342629481</v>
      </c>
      <c r="AJ12" s="34">
        <v>0.2231404958677686</v>
      </c>
      <c r="AK12" s="35">
        <v>0.23664122137404581</v>
      </c>
      <c r="AL12" s="35">
        <v>0.19601328903654486</v>
      </c>
      <c r="AM12" s="35">
        <v>0.19920318725099601</v>
      </c>
      <c r="AN12" s="35">
        <v>0.16342412451361868</v>
      </c>
      <c r="AO12" s="35">
        <v>0.15699658703071673</v>
      </c>
      <c r="AP12" s="35">
        <v>0.16170212765957448</v>
      </c>
      <c r="AQ12" s="35">
        <v>0.25925925925925924</v>
      </c>
      <c r="AR12" s="35">
        <v>0.26291079812206575</v>
      </c>
      <c r="AS12" s="35">
        <v>0.22950819672131148</v>
      </c>
      <c r="AT12" s="35">
        <v>0.2326388888888889</v>
      </c>
      <c r="AU12" s="35">
        <v>0.1744186046511628</v>
      </c>
      <c r="AV12" s="35">
        <v>0.15162454873646208</v>
      </c>
      <c r="AW12" s="35">
        <v>0.15238095238095239</v>
      </c>
      <c r="AX12" s="35">
        <v>0.12844036697247707</v>
      </c>
      <c r="AY12" s="35">
        <v>0.16104868913857678</v>
      </c>
      <c r="AZ12" s="35">
        <v>0.13043478260869565</v>
      </c>
      <c r="BA12" s="35">
        <v>0.24884792626728111</v>
      </c>
      <c r="BB12" s="35">
        <v>0.2874015748031496</v>
      </c>
      <c r="BC12" s="35">
        <v>0.20422535211267606</v>
      </c>
      <c r="BD12" s="35">
        <v>0.23151125401929259</v>
      </c>
      <c r="BE12" s="35">
        <v>0.21090909090909091</v>
      </c>
      <c r="BF12" s="35">
        <v>0.21254355400696864</v>
      </c>
      <c r="BG12" s="35">
        <v>0.18352059925093633</v>
      </c>
      <c r="BH12" s="35">
        <v>0.18596491228070175</v>
      </c>
      <c r="BI12" s="35">
        <v>0.22746781115879827</v>
      </c>
      <c r="BJ12" s="35">
        <v>0.16788321167883211</v>
      </c>
      <c r="BK12" s="35">
        <v>0.12274368231046931</v>
      </c>
      <c r="BL12" s="35">
        <v>0.13620071684587814</v>
      </c>
      <c r="BM12" s="35">
        <v>0.14652014652014653</v>
      </c>
      <c r="BN12" s="35">
        <v>0.12890625</v>
      </c>
      <c r="BO12" s="35">
        <v>0.12355212355212356</v>
      </c>
      <c r="BP12" s="35">
        <v>0.13705583756345177</v>
      </c>
      <c r="BQ12" s="35">
        <v>0.11</v>
      </c>
      <c r="BR12" s="35">
        <v>0.13382899628252787</v>
      </c>
      <c r="BS12" s="35">
        <v>0.1036036036036036</v>
      </c>
      <c r="BT12" s="35">
        <v>0.1166077738515901</v>
      </c>
      <c r="BU12" s="35">
        <v>0.15086206896551724</v>
      </c>
      <c r="BV12" s="35">
        <v>0.15769230769230769</v>
      </c>
      <c r="BW12" s="35">
        <v>0.16867469879518071</v>
      </c>
      <c r="BX12" s="35">
        <v>0.13615023474178403</v>
      </c>
      <c r="BY12" s="35">
        <v>0.17674418604651163</v>
      </c>
      <c r="BZ12" s="34">
        <v>0.18433179723502305</v>
      </c>
      <c r="CA12" s="34">
        <v>0.16666666666666666</v>
      </c>
      <c r="CB12" s="34">
        <v>0.14847161572052403</v>
      </c>
      <c r="CC12" s="34">
        <v>0.11555555555555555</v>
      </c>
      <c r="CD12" s="34"/>
      <c r="CE12" s="34"/>
      <c r="CF12" s="34"/>
      <c r="CG12" s="34"/>
      <c r="CH12" s="34"/>
      <c r="CI12" s="34"/>
      <c r="CJ12" s="34"/>
      <c r="CK12" s="58"/>
      <c r="CL12" s="58"/>
      <c r="CM12" s="58"/>
      <c r="CN12" s="58"/>
      <c r="CO12" s="54"/>
      <c r="CP12" s="54"/>
      <c r="CQ12" s="54"/>
      <c r="CR12" s="54"/>
      <c r="CS12" s="54"/>
      <c r="CT12" s="23"/>
      <c r="CU12" s="23" t="s">
        <v>17</v>
      </c>
      <c r="CV12" s="34">
        <f>VLOOKUP($B$3,$U$120:$AG$134,2,FALSE)</f>
        <v>0</v>
      </c>
      <c r="CW12" s="34">
        <f>VLOOKUP($B$3,$U$120:$AG$134,3,FALSE)</f>
        <v>0</v>
      </c>
      <c r="CX12" s="34">
        <f>VLOOKUP($B$3,$U$120:$AG$134,4,FALSE)</f>
        <v>0</v>
      </c>
      <c r="CY12" s="36">
        <f>VLOOKUP($B$3,$U$120:$AG$134,5,FALSE)</f>
        <v>0</v>
      </c>
      <c r="CZ12" s="36">
        <f>VLOOKUP($B$3,$U$120:$AG$134,6,FALSE)</f>
        <v>0</v>
      </c>
      <c r="DA12" s="36">
        <f>VLOOKUP($B$3,$U$120:$AG$134,7,FALSE)</f>
        <v>1</v>
      </c>
      <c r="DB12" s="36">
        <f>VLOOKUP($B$3,$U$120:$AG$134,8,FALSE)</f>
        <v>1</v>
      </c>
      <c r="DC12" s="36">
        <f>VLOOKUP($B$3,$U$120:$AG$134,9,FALSE)</f>
        <v>1</v>
      </c>
      <c r="DD12" s="36">
        <f>VLOOKUP($B$3,$U$120:$AG$134,10,FALSE)</f>
        <v>0.26</v>
      </c>
      <c r="DE12" s="36">
        <f>VLOOKUP($B$3,$U$120:$AG$134,11,FALSE)</f>
        <v>1</v>
      </c>
      <c r="DF12" s="36">
        <f>VLOOKUP($B$3,$U$120:$AG$134,12,FALSE)</f>
        <v>1</v>
      </c>
      <c r="DG12" s="36">
        <f>VLOOKUP($B$3,$U$120:$AG$134,13,FALSE)</f>
        <v>1</v>
      </c>
      <c r="DH12" s="36">
        <f t="shared" ref="DH12:DZ12" si="26">VLOOKUP($B$3,$U$120:$AZ$134,DH3,FALSE)</f>
        <v>1</v>
      </c>
      <c r="DI12" s="36">
        <f t="shared" si="26"/>
        <v>1</v>
      </c>
      <c r="DJ12" s="36">
        <f t="shared" si="26"/>
        <v>1</v>
      </c>
      <c r="DK12" s="36">
        <f t="shared" si="26"/>
        <v>1</v>
      </c>
      <c r="DL12" s="36">
        <f t="shared" si="26"/>
        <v>1</v>
      </c>
      <c r="DM12" s="36">
        <f t="shared" si="26"/>
        <v>1</v>
      </c>
      <c r="DN12" s="36">
        <f t="shared" si="26"/>
        <v>1</v>
      </c>
      <c r="DO12" s="36">
        <f t="shared" si="26"/>
        <v>1</v>
      </c>
      <c r="DP12" s="36">
        <f t="shared" si="26"/>
        <v>1</v>
      </c>
      <c r="DQ12" s="36">
        <f t="shared" si="26"/>
        <v>1</v>
      </c>
      <c r="DR12" s="36">
        <f t="shared" si="26"/>
        <v>1</v>
      </c>
      <c r="DS12" s="36">
        <f t="shared" si="26"/>
        <v>1</v>
      </c>
      <c r="DT12" s="36">
        <f t="shared" si="26"/>
        <v>1</v>
      </c>
      <c r="DU12" s="36">
        <f t="shared" si="26"/>
        <v>1</v>
      </c>
      <c r="DV12" s="36">
        <f t="shared" si="26"/>
        <v>1</v>
      </c>
      <c r="DW12" s="36">
        <f t="shared" si="26"/>
        <v>1</v>
      </c>
      <c r="DX12" s="36">
        <f t="shared" si="26"/>
        <v>1</v>
      </c>
      <c r="DY12" s="36">
        <f t="shared" si="26"/>
        <v>1</v>
      </c>
      <c r="DZ12" s="36">
        <f t="shared" si="26"/>
        <v>1</v>
      </c>
      <c r="EA12" s="36">
        <f t="shared" ref="EA12:EF12" si="27">VLOOKUP($B$3,$U$120:$BG$134,EA3,FALSE)</f>
        <v>1</v>
      </c>
      <c r="EB12" s="36">
        <f t="shared" si="27"/>
        <v>1</v>
      </c>
      <c r="EC12" s="36">
        <f t="shared" si="27"/>
        <v>1</v>
      </c>
      <c r="ED12" s="36">
        <f t="shared" si="27"/>
        <v>1</v>
      </c>
      <c r="EE12" s="36">
        <f t="shared" si="27"/>
        <v>1</v>
      </c>
      <c r="EF12" s="36">
        <f t="shared" si="27"/>
        <v>1</v>
      </c>
      <c r="EG12" s="36">
        <f t="shared" ref="EG12:EL12" si="28">VLOOKUP($B$3,$U$120:$BL$134,EG3,FALSE)</f>
        <v>1</v>
      </c>
      <c r="EH12" s="36">
        <f t="shared" si="28"/>
        <v>1</v>
      </c>
      <c r="EI12" s="36">
        <f t="shared" si="28"/>
        <v>1</v>
      </c>
      <c r="EJ12" s="36">
        <f t="shared" si="28"/>
        <v>1</v>
      </c>
      <c r="EK12" s="36">
        <f t="shared" si="28"/>
        <v>1</v>
      </c>
      <c r="EL12" s="36">
        <f t="shared" si="28"/>
        <v>1</v>
      </c>
      <c r="EM12" s="36">
        <f>VLOOKUP($B$3,$U$120:$BX$134,EM3,FALSE)</f>
        <v>1</v>
      </c>
      <c r="EN12" s="36">
        <f t="shared" ref="EN12:EX12" si="29">VLOOKUP($B$3,$U$120:$BX$134,EN3,FALSE)</f>
        <v>1</v>
      </c>
      <c r="EO12" s="36">
        <f t="shared" si="29"/>
        <v>1</v>
      </c>
      <c r="EP12" s="36">
        <f t="shared" si="29"/>
        <v>1</v>
      </c>
      <c r="EQ12" s="36">
        <f t="shared" si="29"/>
        <v>1</v>
      </c>
      <c r="ER12" s="36">
        <f t="shared" si="29"/>
        <v>1</v>
      </c>
      <c r="ES12" s="36">
        <f t="shared" si="29"/>
        <v>1</v>
      </c>
      <c r="ET12" s="36">
        <f t="shared" si="29"/>
        <v>1</v>
      </c>
      <c r="EU12" s="36">
        <f t="shared" si="29"/>
        <v>1</v>
      </c>
      <c r="EV12" s="36">
        <f t="shared" si="29"/>
        <v>1</v>
      </c>
      <c r="EW12" s="36">
        <f t="shared" si="29"/>
        <v>1</v>
      </c>
      <c r="EX12" s="36">
        <f t="shared" si="29"/>
        <v>1</v>
      </c>
      <c r="EY12" s="36">
        <f>VLOOKUP($B$3,$U$120:$CJ$134,EY3,FALSE)</f>
        <v>1</v>
      </c>
      <c r="EZ12" s="36">
        <f t="shared" ref="EZ12:FJ12" si="30">VLOOKUP($B$3,$U$120:$CJ$134,EZ3,FALSE)</f>
        <v>1</v>
      </c>
      <c r="FA12" s="36">
        <f t="shared" si="30"/>
        <v>1</v>
      </c>
      <c r="FB12" s="36">
        <f t="shared" si="30"/>
        <v>1</v>
      </c>
      <c r="FC12" s="36">
        <f t="shared" si="30"/>
        <v>1</v>
      </c>
      <c r="FD12" s="36">
        <f t="shared" si="30"/>
        <v>0</v>
      </c>
      <c r="FE12" s="36">
        <f t="shared" si="30"/>
        <v>0</v>
      </c>
      <c r="FF12" s="36">
        <f t="shared" si="30"/>
        <v>0</v>
      </c>
      <c r="FG12" s="36">
        <f t="shared" si="30"/>
        <v>0</v>
      </c>
      <c r="FH12" s="36">
        <f t="shared" si="30"/>
        <v>0</v>
      </c>
      <c r="FI12" s="36">
        <f t="shared" si="30"/>
        <v>0</v>
      </c>
      <c r="FJ12" s="36">
        <f t="shared" si="30"/>
        <v>0</v>
      </c>
      <c r="FK12" s="26"/>
      <c r="FL12" s="5"/>
      <c r="FM12" s="5"/>
      <c r="FN12" s="5"/>
      <c r="FO12" s="5"/>
      <c r="FP12" s="5"/>
      <c r="FQ12" s="5"/>
      <c r="FR12" s="5"/>
      <c r="FS12" s="5"/>
      <c r="FT12" s="5"/>
      <c r="FU12" s="5"/>
      <c r="FV12" s="5"/>
      <c r="FW12" s="5"/>
      <c r="FX12" s="5"/>
      <c r="FY12" s="5"/>
      <c r="FZ12" s="5"/>
      <c r="GA12" s="5"/>
      <c r="GB12" s="5"/>
      <c r="GC12" s="5"/>
      <c r="GD12" s="5"/>
      <c r="GE12" s="5"/>
      <c r="GF12" s="5"/>
      <c r="GG12" s="5"/>
      <c r="GH12" s="5"/>
      <c r="GI12" s="5"/>
      <c r="GJ12" s="5"/>
      <c r="GK12" s="5"/>
      <c r="GL12" s="5"/>
      <c r="GM12" s="5"/>
      <c r="GN12" s="5"/>
      <c r="GO12" s="5"/>
      <c r="GP12" s="5"/>
      <c r="GQ12" s="5"/>
      <c r="GR12" s="5"/>
      <c r="GS12" s="5"/>
      <c r="GT12" s="5"/>
      <c r="GU12" s="5"/>
      <c r="GV12" s="5"/>
      <c r="GW12" s="5"/>
    </row>
    <row r="13" spans="2:205" x14ac:dyDescent="0.25">
      <c r="R13" s="5"/>
      <c r="S13" s="23" t="s">
        <v>51</v>
      </c>
      <c r="U13" s="23" t="s">
        <v>5</v>
      </c>
      <c r="V13" s="34"/>
      <c r="W13" s="34"/>
      <c r="X13" s="34"/>
      <c r="Y13" s="34"/>
      <c r="Z13" s="34"/>
      <c r="AA13" s="34">
        <v>0.28000000000000003</v>
      </c>
      <c r="AB13" s="34">
        <v>0.26</v>
      </c>
      <c r="AC13" s="34">
        <v>0.25</v>
      </c>
      <c r="AD13" s="34">
        <v>0.27</v>
      </c>
      <c r="AE13" s="34">
        <v>0.45</v>
      </c>
      <c r="AF13" s="34">
        <v>0.42</v>
      </c>
      <c r="AG13" s="35">
        <v>0.37339606501283146</v>
      </c>
      <c r="AH13" s="35">
        <v>0.36144578313253012</v>
      </c>
      <c r="AI13" s="35">
        <v>0.35057003257328989</v>
      </c>
      <c r="AJ13" s="34">
        <v>0.31679237792774911</v>
      </c>
      <c r="AK13" s="35">
        <v>0.29900199600798405</v>
      </c>
      <c r="AL13" s="35">
        <v>0.29309614570097414</v>
      </c>
      <c r="AM13" s="35">
        <v>0.28420523138832998</v>
      </c>
      <c r="AN13" s="35">
        <v>0.28919045390734677</v>
      </c>
      <c r="AO13" s="35">
        <v>0.25677222434185426</v>
      </c>
      <c r="AP13" s="35">
        <v>0.35513626834381551</v>
      </c>
      <c r="AQ13" s="35">
        <v>0.43314366998577525</v>
      </c>
      <c r="AR13" s="35">
        <v>0.4158131913150348</v>
      </c>
      <c r="AS13" s="35">
        <v>0.38087712366653498</v>
      </c>
      <c r="AT13" s="35">
        <v>0.36961285609934258</v>
      </c>
      <c r="AU13" s="35">
        <v>0.3416052733617681</v>
      </c>
      <c r="AV13" s="35">
        <v>0.3391787852865697</v>
      </c>
      <c r="AW13" s="35">
        <v>0.31692307692307692</v>
      </c>
      <c r="AX13" s="35">
        <v>0.29753340184994859</v>
      </c>
      <c r="AY13" s="35">
        <v>0.2944706386626661</v>
      </c>
      <c r="AZ13" s="35">
        <v>0.27087033747779754</v>
      </c>
      <c r="BA13" s="35">
        <v>0.32391879964695497</v>
      </c>
      <c r="BB13" s="35">
        <v>0.30835998172681589</v>
      </c>
      <c r="BC13" s="35">
        <v>0.26816745655608215</v>
      </c>
      <c r="BD13" s="35">
        <v>0.26738180373460468</v>
      </c>
      <c r="BE13" s="35">
        <v>0.25724637681159418</v>
      </c>
      <c r="BF13" s="35">
        <v>0.25137470542026707</v>
      </c>
      <c r="BG13" s="35">
        <v>0.23991853360488799</v>
      </c>
      <c r="BH13" s="35">
        <v>0.23379970544918999</v>
      </c>
      <c r="BI13" s="35">
        <v>0.22874493927125505</v>
      </c>
      <c r="BJ13" s="35">
        <v>0.28286491387126023</v>
      </c>
      <c r="BK13" s="35">
        <v>0.29790866410584721</v>
      </c>
      <c r="BL13" s="35">
        <v>0.25561312607944731</v>
      </c>
      <c r="BM13" s="35">
        <v>0.24147613317288408</v>
      </c>
      <c r="BN13" s="35">
        <v>0.24884015183466893</v>
      </c>
      <c r="BO13" s="35">
        <v>0.21651705565529622</v>
      </c>
      <c r="BP13" s="35">
        <v>0.21020563594821021</v>
      </c>
      <c r="BQ13" s="35">
        <v>0.19672785315243416</v>
      </c>
      <c r="BR13" s="35">
        <v>0.21395737567906395</v>
      </c>
      <c r="BS13" s="35">
        <v>0.18834275772074816</v>
      </c>
      <c r="BT13" s="35">
        <v>0.18691922802001429</v>
      </c>
      <c r="BU13" s="35">
        <v>0.18459191456903126</v>
      </c>
      <c r="BV13" s="35">
        <v>0.28344511118955174</v>
      </c>
      <c r="BW13" s="35">
        <v>0.2705146036161335</v>
      </c>
      <c r="BX13" s="35">
        <v>0.25332400279916023</v>
      </c>
      <c r="BY13" s="35">
        <v>0.26360424028268553</v>
      </c>
      <c r="BZ13" s="34">
        <v>0.23778735632183909</v>
      </c>
      <c r="CA13" s="34">
        <v>0.21766250820748523</v>
      </c>
      <c r="CB13" s="34">
        <v>0.21256210078069554</v>
      </c>
      <c r="CC13" s="34">
        <v>0.2063935443823712</v>
      </c>
      <c r="CD13" s="34"/>
      <c r="CE13" s="34"/>
      <c r="CF13" s="34"/>
      <c r="CG13" s="34"/>
      <c r="CH13" s="34"/>
      <c r="CI13" s="34"/>
      <c r="CJ13" s="34"/>
      <c r="CK13" s="58"/>
      <c r="CL13" s="58"/>
      <c r="CM13" s="58"/>
      <c r="CN13" s="58"/>
      <c r="CO13" s="54"/>
      <c r="CP13" s="54"/>
      <c r="CQ13" s="54"/>
      <c r="CR13" s="54"/>
      <c r="CS13" s="54"/>
      <c r="CT13" s="23"/>
      <c r="CU13" s="23" t="s">
        <v>16</v>
      </c>
      <c r="CV13" s="34">
        <f>VLOOKUP($B$3,$U$139:$AG$153,2,FALSE)</f>
        <v>0</v>
      </c>
      <c r="CW13" s="34">
        <f>VLOOKUP($B$3,$U$139:$AG$153,3,FALSE)</f>
        <v>0</v>
      </c>
      <c r="CX13" s="34">
        <f>VLOOKUP($B$3,$U$139:$AG$153,4,FALSE)</f>
        <v>0</v>
      </c>
      <c r="CY13" s="36">
        <f>VLOOKUP($B$3,$U$139:$AG$153,5,FALSE)</f>
        <v>0</v>
      </c>
      <c r="CZ13" s="36">
        <f>VLOOKUP($B$3,$U$139:$AG$153,6,FALSE)</f>
        <v>0</v>
      </c>
      <c r="DA13" s="36">
        <f>VLOOKUP($B$3,$U$139:$AG$153,7,FALSE)</f>
        <v>0.53</v>
      </c>
      <c r="DB13" s="36">
        <f>VLOOKUP($B$3,$U$139:$AG$153,8,FALSE)</f>
        <v>0.47</v>
      </c>
      <c r="DC13" s="36">
        <f>VLOOKUP($B$3,$U$139:$AG$153,9,FALSE)</f>
        <v>0.38</v>
      </c>
      <c r="DD13" s="36">
        <f>VLOOKUP($B$3,$U$139:$AG$153,10,FALSE)</f>
        <v>0.33</v>
      </c>
      <c r="DE13" s="36">
        <f>VLOOKUP($B$3,$U$139:$AG$153,11,FALSE)</f>
        <v>0.27</v>
      </c>
      <c r="DF13" s="36">
        <f>VLOOKUP($B$3,$U$139:$AG$153,12,FALSE)</f>
        <v>0.21</v>
      </c>
      <c r="DG13" s="36">
        <f>VLOOKUP($B$3,$U$139:$AG$153,13,FALSE)</f>
        <v>0.29026730637422893</v>
      </c>
      <c r="DH13" s="36">
        <f t="shared" ref="DH13:DZ13" si="31">VLOOKUP($B$3,$U$139:$AZ$153,DH3,FALSE)</f>
        <v>0.24669795873812903</v>
      </c>
      <c r="DI13" s="36">
        <f t="shared" si="31"/>
        <v>0.21088806458651538</v>
      </c>
      <c r="DJ13" s="36">
        <f t="shared" si="31"/>
        <v>0.272483378047358</v>
      </c>
      <c r="DK13" s="36">
        <f t="shared" si="31"/>
        <v>0.24188920768042374</v>
      </c>
      <c r="DL13" s="36">
        <f t="shared" si="31"/>
        <v>0.20912052117263843</v>
      </c>
      <c r="DM13" s="36">
        <f t="shared" si="31"/>
        <v>0.21894618834080717</v>
      </c>
      <c r="DN13" s="36">
        <f t="shared" si="31"/>
        <v>0.26734834558823528</v>
      </c>
      <c r="DO13" s="36">
        <f t="shared" si="31"/>
        <v>0.22554890219560877</v>
      </c>
      <c r="DP13" s="36">
        <f t="shared" si="31"/>
        <v>0.22074468085106383</v>
      </c>
      <c r="DQ13" s="36">
        <f t="shared" si="31"/>
        <v>0.24291626870423433</v>
      </c>
      <c r="DR13" s="36">
        <f t="shared" si="31"/>
        <v>0.23258043895163008</v>
      </c>
      <c r="DS13" s="36">
        <f t="shared" si="31"/>
        <v>0.29990714948932218</v>
      </c>
      <c r="DT13" s="36">
        <f t="shared" si="31"/>
        <v>0.2865156418554477</v>
      </c>
      <c r="DU13" s="36">
        <f t="shared" si="31"/>
        <v>0.27243793761935076</v>
      </c>
      <c r="DV13" s="36">
        <f t="shared" si="31"/>
        <v>0.25702393340270552</v>
      </c>
      <c r="DW13" s="36">
        <f t="shared" si="31"/>
        <v>0.24950711938663747</v>
      </c>
      <c r="DX13" s="36">
        <f t="shared" si="31"/>
        <v>0.24109682557742632</v>
      </c>
      <c r="DY13" s="36">
        <f t="shared" si="31"/>
        <v>0.23098913664951401</v>
      </c>
      <c r="DZ13" s="36">
        <f t="shared" si="31"/>
        <v>0.19288061336254109</v>
      </c>
      <c r="EA13" s="36">
        <f t="shared" ref="EA13:EF13" si="32">VLOOKUP($B$3,$U$139:$BG$153,EA3,FALSE)</f>
        <v>0.86067339303933799</v>
      </c>
      <c r="EB13" s="36">
        <f t="shared" si="32"/>
        <v>0.77279521674140506</v>
      </c>
      <c r="EC13" s="36">
        <f t="shared" si="32"/>
        <v>0.62810190801808752</v>
      </c>
      <c r="ED13" s="36">
        <f t="shared" si="32"/>
        <v>0.51681472081218272</v>
      </c>
      <c r="EE13" s="36">
        <f t="shared" si="32"/>
        <v>0.41591797907197969</v>
      </c>
      <c r="EF13" s="36">
        <f t="shared" si="32"/>
        <v>0.29003208777559258</v>
      </c>
      <c r="EG13" s="36">
        <f t="shared" ref="EG13:EL13" si="33">VLOOKUP($B$3,$U$139:$BL$153,EG3,FALSE)</f>
        <v>0.24933372816108973</v>
      </c>
      <c r="EH13" s="36">
        <f t="shared" si="33"/>
        <v>0.21975749600526365</v>
      </c>
      <c r="EI13" s="36">
        <f t="shared" si="33"/>
        <v>0.22413475699558175</v>
      </c>
      <c r="EJ13" s="36">
        <f t="shared" si="33"/>
        <v>0.22</v>
      </c>
      <c r="EK13" s="36">
        <f t="shared" si="33"/>
        <v>0.22390302544580246</v>
      </c>
      <c r="EL13" s="36">
        <f t="shared" si="33"/>
        <v>0.2173476558578456</v>
      </c>
      <c r="EM13" s="36">
        <f>VLOOKUP($B$3,$U$139:$BX$153,EM3,FALSE)</f>
        <v>0.21476510067114093</v>
      </c>
      <c r="EN13" s="36">
        <f t="shared" ref="EN13:EX13" si="34">VLOOKUP($B$3,$U$139:$BX$153,EN3,FALSE)</f>
        <v>0.22310160427807488</v>
      </c>
      <c r="EO13" s="36">
        <f t="shared" si="34"/>
        <v>0.21357665697382933</v>
      </c>
      <c r="EP13" s="36">
        <f t="shared" si="34"/>
        <v>0.22499752205372187</v>
      </c>
      <c r="EQ13" s="36">
        <f t="shared" si="34"/>
        <v>0.23508771929824562</v>
      </c>
      <c r="ER13" s="36">
        <f t="shared" si="34"/>
        <v>0.228924761635042</v>
      </c>
      <c r="ES13" s="36">
        <f t="shared" si="34"/>
        <v>0.22564006377192161</v>
      </c>
      <c r="ET13" s="36">
        <f t="shared" si="34"/>
        <v>0.21543726920652076</v>
      </c>
      <c r="EU13" s="36">
        <f t="shared" si="34"/>
        <v>0.23058317656543939</v>
      </c>
      <c r="EV13" s="36">
        <f t="shared" si="34"/>
        <v>0.20721759177159071</v>
      </c>
      <c r="EW13" s="36">
        <f t="shared" si="34"/>
        <v>0.20108499095840868</v>
      </c>
      <c r="EX13" s="36">
        <f t="shared" si="34"/>
        <v>0.20567185543030952</v>
      </c>
      <c r="EY13" s="36">
        <f>VLOOKUP($B$3,$U$139:$CJ$153,EY3,FALSE)</f>
        <v>0.19596065117088884</v>
      </c>
      <c r="EZ13" s="36">
        <f t="shared" ref="EZ13:FJ13" si="35">VLOOKUP($B$3,$U$139:$CJ$153,EZ3,FALSE)</f>
        <v>0.20726932243786175</v>
      </c>
      <c r="FA13" s="36">
        <f t="shared" si="35"/>
        <v>0.19013452914798207</v>
      </c>
      <c r="FB13" s="36">
        <f t="shared" si="35"/>
        <v>0.18989463601532566</v>
      </c>
      <c r="FC13" s="36">
        <f t="shared" si="35"/>
        <v>0.22115684440286873</v>
      </c>
      <c r="FD13" s="36">
        <f t="shared" si="35"/>
        <v>0</v>
      </c>
      <c r="FE13" s="36">
        <f t="shared" si="35"/>
        <v>0</v>
      </c>
      <c r="FF13" s="36">
        <f t="shared" si="35"/>
        <v>0</v>
      </c>
      <c r="FG13" s="36">
        <f t="shared" si="35"/>
        <v>0</v>
      </c>
      <c r="FH13" s="36">
        <f t="shared" si="35"/>
        <v>0</v>
      </c>
      <c r="FI13" s="36">
        <f t="shared" si="35"/>
        <v>0</v>
      </c>
      <c r="FJ13" s="36">
        <f t="shared" si="35"/>
        <v>0</v>
      </c>
      <c r="FK13" s="26"/>
      <c r="FL13" s="5"/>
      <c r="FM13" s="5"/>
      <c r="FN13" s="5"/>
      <c r="FO13" s="5"/>
      <c r="FP13" s="5"/>
      <c r="FQ13" s="5"/>
      <c r="FR13" s="5"/>
      <c r="FS13" s="5"/>
      <c r="FT13" s="5"/>
      <c r="FU13" s="5"/>
      <c r="FV13" s="5"/>
      <c r="FW13" s="5"/>
      <c r="FX13" s="5"/>
      <c r="FY13" s="5"/>
      <c r="FZ13" s="5"/>
      <c r="GA13" s="5"/>
      <c r="GB13" s="5"/>
      <c r="GC13" s="5"/>
      <c r="GD13" s="5"/>
      <c r="GE13" s="5"/>
      <c r="GF13" s="5"/>
      <c r="GG13" s="5"/>
      <c r="GH13" s="5"/>
      <c r="GI13" s="5"/>
      <c r="GJ13" s="5"/>
      <c r="GK13" s="5"/>
      <c r="GL13" s="5"/>
      <c r="GM13" s="5"/>
      <c r="GN13" s="5"/>
      <c r="GO13" s="5"/>
      <c r="GP13" s="5"/>
      <c r="GQ13" s="5"/>
      <c r="GR13" s="5"/>
      <c r="GS13" s="5"/>
      <c r="GT13" s="5"/>
      <c r="GU13" s="5"/>
      <c r="GV13" s="5"/>
      <c r="GW13" s="5"/>
    </row>
    <row r="14" spans="2:205" x14ac:dyDescent="0.25">
      <c r="R14" s="5"/>
      <c r="S14" s="23" t="s">
        <v>4</v>
      </c>
      <c r="U14" s="23" t="s">
        <v>51</v>
      </c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5"/>
      <c r="AH14" s="35"/>
      <c r="AI14" s="35"/>
      <c r="AJ14" s="34"/>
      <c r="AK14" s="35"/>
      <c r="AL14" s="35"/>
      <c r="AM14" s="35"/>
      <c r="AN14" s="35"/>
      <c r="AO14" s="35"/>
      <c r="AP14" s="35"/>
      <c r="AQ14" s="35"/>
      <c r="AR14" s="35"/>
      <c r="AS14" s="35"/>
      <c r="AT14" s="35"/>
      <c r="AU14" s="35"/>
      <c r="AV14" s="35"/>
      <c r="AW14" s="35"/>
      <c r="AX14" s="35"/>
      <c r="AY14" s="35"/>
      <c r="AZ14" s="35"/>
      <c r="BA14" s="35"/>
      <c r="BB14" s="35"/>
      <c r="BC14" s="35"/>
      <c r="BD14" s="35"/>
      <c r="BE14" s="35"/>
      <c r="BF14" s="35"/>
      <c r="BG14" s="35"/>
      <c r="BH14" s="35"/>
      <c r="BI14" s="35">
        <v>0.18867924528301888</v>
      </c>
      <c r="BJ14" s="35">
        <v>0.22790697674418606</v>
      </c>
      <c r="BK14" s="35">
        <v>0.16161616161616163</v>
      </c>
      <c r="BL14" s="35">
        <v>0.18442622950819673</v>
      </c>
      <c r="BM14" s="35">
        <v>0.14619883040935672</v>
      </c>
      <c r="BN14" s="35">
        <v>0.15454545454545454</v>
      </c>
      <c r="BO14" s="35">
        <v>0.14537444933920704</v>
      </c>
      <c r="BP14" s="35">
        <v>0.12156862745098039</v>
      </c>
      <c r="BQ14" s="35">
        <v>0.1471861471861472</v>
      </c>
      <c r="BR14" s="35">
        <v>0.12612612612612611</v>
      </c>
      <c r="BS14" s="35">
        <v>0.13106796116504854</v>
      </c>
      <c r="BT14" s="35">
        <v>0.15702479338842976</v>
      </c>
      <c r="BU14" s="35">
        <v>0.13063063063063063</v>
      </c>
      <c r="BV14" s="35">
        <v>0.16279069767441862</v>
      </c>
      <c r="BW14" s="35">
        <v>0.18421052631578946</v>
      </c>
      <c r="BX14" s="35">
        <v>0.19791666666666666</v>
      </c>
      <c r="BY14" s="35">
        <v>0.21761658031088082</v>
      </c>
      <c r="BZ14" s="34">
        <v>0.25128205128205128</v>
      </c>
      <c r="CA14" s="34">
        <v>0.26106194690265488</v>
      </c>
      <c r="CB14" s="34">
        <v>0.18552036199095023</v>
      </c>
      <c r="CC14" s="34">
        <v>0.18461538461538463</v>
      </c>
      <c r="CD14" s="34"/>
      <c r="CE14" s="34"/>
      <c r="CF14" s="34"/>
      <c r="CG14" s="34"/>
      <c r="CH14" s="34"/>
      <c r="CI14" s="34"/>
      <c r="CJ14" s="34"/>
      <c r="CK14" s="58"/>
      <c r="CL14" s="58"/>
      <c r="CM14" s="58"/>
      <c r="CN14" s="58"/>
      <c r="CO14" s="54"/>
      <c r="CP14" s="54"/>
      <c r="CQ14" s="54"/>
      <c r="CR14" s="54"/>
      <c r="CS14" s="54"/>
      <c r="CT14" s="23"/>
      <c r="CU14" s="23" t="s">
        <v>36</v>
      </c>
      <c r="CV14" s="34">
        <f>VLOOKUP($B$3,$U$158:$AG$172,2,FALSE)</f>
        <v>0</v>
      </c>
      <c r="CW14" s="34">
        <f>VLOOKUP($B$3,$U$158:$AG$172,3,FALSE)</f>
        <v>0</v>
      </c>
      <c r="CX14" s="34">
        <f>VLOOKUP($B$3,$U$158:$AG$172,4,FALSE)</f>
        <v>0</v>
      </c>
      <c r="CY14" s="36">
        <f>VLOOKUP($B$3,$U$158:$AG$172,5,FALSE)</f>
        <v>0</v>
      </c>
      <c r="CZ14" s="36">
        <f>VLOOKUP($B$3,$U$158:$AG$172,6,FALSE)</f>
        <v>0</v>
      </c>
      <c r="DA14" s="36">
        <f>VLOOKUP($B$3,$U$158:$AG$172,7,FALSE)</f>
        <v>1</v>
      </c>
      <c r="DB14" s="36">
        <f>VLOOKUP($B$3,$U$158:$AG$172,8,FALSE)</f>
        <v>1</v>
      </c>
      <c r="DC14" s="36">
        <f>VLOOKUP($B$3,$U$158:$AG$172,9,FALSE)</f>
        <v>0.99</v>
      </c>
      <c r="DD14" s="36">
        <f>VLOOKUP($B$3,$U$158:$AG$172,10,FALSE)</f>
        <v>0.99</v>
      </c>
      <c r="DE14" s="36">
        <f>VLOOKUP($B$3,$U$158:$AG$172,11,FALSE)</f>
        <v>0.99</v>
      </c>
      <c r="DF14" s="36">
        <f>VLOOKUP($B$3,$U$158:$AG$172,12,FALSE)</f>
        <v>0.99</v>
      </c>
      <c r="DG14" s="36">
        <f>VLOOKUP($B$3,$U$158:$AG$172,13,FALSE)</f>
        <v>0.98992443324937029</v>
      </c>
      <c r="DH14" s="36">
        <f t="shared" ref="DH14:DZ14" si="36">VLOOKUP($B$3,$U$158:$AZ$172,DH3,FALSE)</f>
        <v>0.99352750809061485</v>
      </c>
      <c r="DI14" s="36">
        <f t="shared" si="36"/>
        <v>0.97942718838241227</v>
      </c>
      <c r="DJ14" s="36">
        <f t="shared" si="36"/>
        <v>0.99135220125786161</v>
      </c>
      <c r="DK14" s="36">
        <f t="shared" si="36"/>
        <v>0.98855112514804577</v>
      </c>
      <c r="DL14" s="36">
        <f t="shared" si="36"/>
        <v>0.99539748953974894</v>
      </c>
      <c r="DM14" s="36">
        <f t="shared" si="36"/>
        <v>0.96312904833084201</v>
      </c>
      <c r="DN14" s="36">
        <f t="shared" si="36"/>
        <v>0.9675174013921114</v>
      </c>
      <c r="DO14" s="36">
        <f t="shared" si="36"/>
        <v>0.96827794561933533</v>
      </c>
      <c r="DP14" s="36">
        <f t="shared" si="36"/>
        <v>0.98385093167701865</v>
      </c>
      <c r="DQ14" s="36">
        <f t="shared" si="36"/>
        <v>0.98626760563380278</v>
      </c>
      <c r="DR14" s="36">
        <f t="shared" si="36"/>
        <v>0.9862403885066775</v>
      </c>
      <c r="DS14" s="36">
        <f t="shared" si="36"/>
        <v>0.98983978116451743</v>
      </c>
      <c r="DT14" s="36">
        <f t="shared" si="36"/>
        <v>0.97871572871572876</v>
      </c>
      <c r="DU14" s="36">
        <f t="shared" si="36"/>
        <v>0.96553044810417465</v>
      </c>
      <c r="DV14" s="36">
        <f t="shared" si="36"/>
        <v>0.97354052918941625</v>
      </c>
      <c r="DW14" s="36">
        <f t="shared" si="36"/>
        <v>0.97110174593618304</v>
      </c>
      <c r="DX14" s="36">
        <f t="shared" si="36"/>
        <v>0.97174571140262356</v>
      </c>
      <c r="DY14" s="36">
        <f t="shared" si="36"/>
        <v>0.97460854845535339</v>
      </c>
      <c r="DZ14" s="36">
        <f t="shared" si="36"/>
        <v>0.97811816192560175</v>
      </c>
      <c r="EA14" s="36">
        <f t="shared" ref="EA14:EF14" si="37">VLOOKUP($B$3,$U$158:$BG$172,EA3,FALSE)</f>
        <v>0.99220103986135177</v>
      </c>
      <c r="EB14" s="36">
        <f t="shared" si="37"/>
        <v>0.9842625899280576</v>
      </c>
      <c r="EC14" s="36">
        <f t="shared" si="37"/>
        <v>0.98603026775320135</v>
      </c>
      <c r="ED14" s="36">
        <f t="shared" si="37"/>
        <v>0.9828593689131282</v>
      </c>
      <c r="EE14" s="36">
        <f t="shared" si="37"/>
        <v>0.97993758359340166</v>
      </c>
      <c r="EF14" s="36">
        <f t="shared" si="37"/>
        <v>0.97952086553323026</v>
      </c>
      <c r="EG14" s="36">
        <f t="shared" ref="EG14:EL14" si="38">VLOOKUP($B$3,$U$158:$BL$172,EG3,FALSE)</f>
        <v>0.98558269923908692</v>
      </c>
      <c r="EH14" s="36">
        <f t="shared" si="38"/>
        <v>0.98804780876494025</v>
      </c>
      <c r="EI14" s="36">
        <f t="shared" si="38"/>
        <v>0.99164012738853502</v>
      </c>
      <c r="EJ14" s="36">
        <f t="shared" si="38"/>
        <v>0.99024822695035464</v>
      </c>
      <c r="EK14" s="36">
        <f t="shared" si="38"/>
        <v>0.9853556485355649</v>
      </c>
      <c r="EL14" s="36">
        <f t="shared" si="38"/>
        <v>0.98822044594026082</v>
      </c>
      <c r="EM14" s="36">
        <f>VLOOKUP($B$3,$U$158:$BX$172,EM3,FALSE)</f>
        <v>0.98781446540880502</v>
      </c>
      <c r="EN14" s="36">
        <f t="shared" ref="EN14:EX14" si="39">VLOOKUP($B$3,$U$158:$BX$172,EN3,FALSE)</f>
        <v>0.9868149979398434</v>
      </c>
      <c r="EO14" s="36">
        <f t="shared" si="39"/>
        <v>0.99330514446793516</v>
      </c>
      <c r="EP14" s="36">
        <f t="shared" si="39"/>
        <v>0.98764044943820228</v>
      </c>
      <c r="EQ14" s="36">
        <f t="shared" si="39"/>
        <v>0.98708414872798433</v>
      </c>
      <c r="ER14" s="36">
        <f t="shared" si="39"/>
        <v>0.98110882956878853</v>
      </c>
      <c r="ES14" s="36">
        <f t="shared" si="39"/>
        <v>0.99021276595744678</v>
      </c>
      <c r="ET14" s="36">
        <f t="shared" si="39"/>
        <v>0.98584070796460177</v>
      </c>
      <c r="EU14" s="36">
        <f t="shared" si="39"/>
        <v>0.98379804069329313</v>
      </c>
      <c r="EV14" s="36">
        <f t="shared" si="39"/>
        <v>0.99302163293789258</v>
      </c>
      <c r="EW14" s="36">
        <f t="shared" si="39"/>
        <v>0.9934707903780069</v>
      </c>
      <c r="EX14" s="36">
        <f t="shared" si="39"/>
        <v>0.99166377214310519</v>
      </c>
      <c r="EY14" s="36">
        <f>VLOOKUP($B$3,$U$158:$CJ$172,EY3,FALSE)</f>
        <v>0.99334500875656739</v>
      </c>
      <c r="EZ14" s="36">
        <f t="shared" ref="EZ14:FJ14" si="40">VLOOKUP($B$3,$U$158:$CJ$172,EZ3,FALSE)</f>
        <v>0.9921875</v>
      </c>
      <c r="FA14" s="36">
        <f t="shared" si="40"/>
        <v>0.984375</v>
      </c>
      <c r="FB14" s="36">
        <f t="shared" si="40"/>
        <v>0.98736842105263156</v>
      </c>
      <c r="FC14" s="36">
        <f t="shared" si="40"/>
        <v>0.97139341741002772</v>
      </c>
      <c r="FD14" s="36">
        <f t="shared" si="40"/>
        <v>0</v>
      </c>
      <c r="FE14" s="36">
        <f t="shared" si="40"/>
        <v>0</v>
      </c>
      <c r="FF14" s="36">
        <f t="shared" si="40"/>
        <v>0</v>
      </c>
      <c r="FG14" s="36">
        <f t="shared" si="40"/>
        <v>0</v>
      </c>
      <c r="FH14" s="36">
        <f t="shared" si="40"/>
        <v>0</v>
      </c>
      <c r="FI14" s="36">
        <f t="shared" si="40"/>
        <v>0</v>
      </c>
      <c r="FJ14" s="36">
        <f t="shared" si="40"/>
        <v>0</v>
      </c>
      <c r="FK14" s="26"/>
      <c r="FL14" s="5"/>
      <c r="FM14" s="5"/>
      <c r="FN14" s="5"/>
      <c r="FO14" s="5"/>
      <c r="FP14" s="5"/>
      <c r="FQ14" s="5"/>
      <c r="FR14" s="5"/>
      <c r="FS14" s="5"/>
      <c r="FT14" s="5"/>
      <c r="FU14" s="5"/>
      <c r="FV14" s="5"/>
      <c r="FW14" s="5"/>
      <c r="FX14" s="5"/>
      <c r="FY14" s="5"/>
      <c r="FZ14" s="5"/>
      <c r="GA14" s="5"/>
      <c r="GB14" s="5"/>
      <c r="GC14" s="5"/>
      <c r="GD14" s="5"/>
      <c r="GE14" s="5"/>
      <c r="GF14" s="5"/>
      <c r="GG14" s="5"/>
      <c r="GH14" s="5"/>
      <c r="GI14" s="5"/>
      <c r="GJ14" s="5"/>
      <c r="GK14" s="5"/>
      <c r="GL14" s="5"/>
      <c r="GM14" s="5"/>
      <c r="GN14" s="5"/>
      <c r="GO14" s="5"/>
      <c r="GP14" s="5"/>
      <c r="GQ14" s="5"/>
      <c r="GR14" s="5"/>
      <c r="GS14" s="5"/>
      <c r="GT14" s="5"/>
      <c r="GU14" s="5"/>
      <c r="GV14" s="5"/>
      <c r="GW14" s="5"/>
    </row>
    <row r="15" spans="2:205" x14ac:dyDescent="0.25">
      <c r="R15" s="5"/>
      <c r="S15" s="23" t="s">
        <v>61</v>
      </c>
      <c r="U15" s="23" t="s">
        <v>4</v>
      </c>
      <c r="V15" s="34"/>
      <c r="W15" s="34"/>
      <c r="X15" s="34"/>
      <c r="Y15" s="34"/>
      <c r="Z15" s="34"/>
      <c r="AA15" s="34">
        <v>0.21</v>
      </c>
      <c r="AB15" s="34">
        <v>0.21</v>
      </c>
      <c r="AC15" s="34">
        <v>0.19</v>
      </c>
      <c r="AD15" s="34">
        <v>0.3</v>
      </c>
      <c r="AE15" s="34">
        <v>0.41</v>
      </c>
      <c r="AF15" s="34">
        <v>0.39</v>
      </c>
      <c r="AG15" s="35">
        <v>0.36579841449603623</v>
      </c>
      <c r="AH15" s="35">
        <v>0.36460176991150445</v>
      </c>
      <c r="AI15" s="35">
        <v>0.33173996175908221</v>
      </c>
      <c r="AJ15" s="34">
        <v>0.30449251247920134</v>
      </c>
      <c r="AK15" s="35">
        <v>0.2388888888888889</v>
      </c>
      <c r="AL15" s="35">
        <v>0.22681281618887014</v>
      </c>
      <c r="AM15" s="35">
        <v>0.23251748251748253</v>
      </c>
      <c r="AN15" s="35">
        <v>0.24483043837882548</v>
      </c>
      <c r="AO15" s="35">
        <v>0.22597864768683273</v>
      </c>
      <c r="AP15" s="35">
        <v>0.2691924227318046</v>
      </c>
      <c r="AQ15" s="35">
        <v>0.38255977496483823</v>
      </c>
      <c r="AR15" s="35">
        <v>0.37190082644628097</v>
      </c>
      <c r="AS15" s="35">
        <v>0.39104477611940297</v>
      </c>
      <c r="AT15" s="35">
        <v>0.36832412523020258</v>
      </c>
      <c r="AU15" s="35">
        <v>0.3248987854251012</v>
      </c>
      <c r="AV15" s="35">
        <v>0.31601731601731597</v>
      </c>
      <c r="AW15" s="35">
        <v>0.27486187845303867</v>
      </c>
      <c r="AX15" s="35">
        <v>0.24819277108433735</v>
      </c>
      <c r="AY15" s="35">
        <v>0.25236593059936907</v>
      </c>
      <c r="AZ15" s="35">
        <v>0.23904761904761904</v>
      </c>
      <c r="BA15" s="35">
        <v>0.25047801147227533</v>
      </c>
      <c r="BB15" s="35">
        <v>0.25156669650850494</v>
      </c>
      <c r="BC15" s="35">
        <v>0.24475524475524477</v>
      </c>
      <c r="BD15" s="35">
        <v>0.21355397951142632</v>
      </c>
      <c r="BE15" s="35">
        <v>0.20017559262510976</v>
      </c>
      <c r="BF15" s="35">
        <v>0.1950509461426492</v>
      </c>
      <c r="BG15" s="35">
        <v>0.19832189168573608</v>
      </c>
      <c r="BH15" s="35">
        <v>0.18024513338139869</v>
      </c>
      <c r="BI15" s="35">
        <v>0.24414715719063546</v>
      </c>
      <c r="BJ15" s="35">
        <v>0.31194690265486724</v>
      </c>
      <c r="BK15" s="35">
        <v>0.30375939849624062</v>
      </c>
      <c r="BL15" s="35">
        <v>0.27226647356987688</v>
      </c>
      <c r="BM15" s="35">
        <v>0.27010148321623734</v>
      </c>
      <c r="BN15" s="35">
        <v>0.28036529680365296</v>
      </c>
      <c r="BO15" s="35">
        <v>0.24472243940578578</v>
      </c>
      <c r="BP15" s="35">
        <v>0.22452504317789293</v>
      </c>
      <c r="BQ15" s="35">
        <v>0.23700787401574802</v>
      </c>
      <c r="BR15" s="35">
        <v>0.20268006700167504</v>
      </c>
      <c r="BS15" s="35">
        <v>0.22061482820976491</v>
      </c>
      <c r="BT15" s="35">
        <v>0.18389897395422258</v>
      </c>
      <c r="BU15" s="35">
        <v>0.17391304347826086</v>
      </c>
      <c r="BV15" s="35">
        <v>0.23893805309734514</v>
      </c>
      <c r="BW15" s="35">
        <v>0.25314009661835751</v>
      </c>
      <c r="BX15" s="35">
        <v>0.2376425855513308</v>
      </c>
      <c r="BY15" s="35">
        <v>0.23311748381128586</v>
      </c>
      <c r="BZ15" s="34">
        <v>0.20696324951644102</v>
      </c>
      <c r="CA15" s="34">
        <v>0.16454545454545455</v>
      </c>
      <c r="CB15" s="34">
        <v>0.16354166666666667</v>
      </c>
      <c r="CC15" s="34">
        <v>0.17134559535333979</v>
      </c>
      <c r="CD15" s="34"/>
      <c r="CE15" s="34"/>
      <c r="CF15" s="34"/>
      <c r="CG15" s="34"/>
      <c r="CH15" s="34"/>
      <c r="CI15" s="34"/>
      <c r="CJ15" s="34"/>
      <c r="CK15" s="58"/>
      <c r="CL15" s="58"/>
      <c r="CM15" s="58"/>
      <c r="CN15" s="58"/>
      <c r="CO15" s="54"/>
      <c r="CP15" s="54"/>
      <c r="CQ15" s="54"/>
      <c r="CR15" s="54"/>
      <c r="CS15" s="54"/>
      <c r="CT15" s="23"/>
      <c r="CU15" s="23" t="s">
        <v>14</v>
      </c>
      <c r="CV15" s="34">
        <f>VLOOKUP($B$3,$U$177:$AG$191,2,FALSE)</f>
        <v>0</v>
      </c>
      <c r="CW15" s="34">
        <f>VLOOKUP($B$3,$U$177:$AG$191,3,FALSE)</f>
        <v>0</v>
      </c>
      <c r="CX15" s="34">
        <f>VLOOKUP($B$3,$U$177:$AG$191,4,FALSE)</f>
        <v>0</v>
      </c>
      <c r="CY15" s="36">
        <f>VLOOKUP($B$3,$U$177:$AG$191,5,FALSE)</f>
        <v>0</v>
      </c>
      <c r="CZ15" s="36">
        <f>VLOOKUP($B$3,$U$177:$AG$191,6,FALSE)</f>
        <v>0</v>
      </c>
      <c r="DA15" s="36">
        <f>VLOOKUP($B$3,$U$177:$AG$191,7,FALSE)</f>
        <v>0.55000000000000004</v>
      </c>
      <c r="DB15" s="36">
        <f>VLOOKUP($B$3,$U$177:$AG$191,8,FALSE)</f>
        <v>0.5</v>
      </c>
      <c r="DC15" s="36">
        <f>VLOOKUP($B$3,$U$177:$AG$191,9,FALSE)</f>
        <v>0.53</v>
      </c>
      <c r="DD15" s="36">
        <f>VLOOKUP($B$3,$U$177:$AG$191,10,FALSE)</f>
        <v>0.47</v>
      </c>
      <c r="DE15" s="36">
        <f>VLOOKUP($B$3,$U$177:$AG$191,11,FALSE)</f>
        <v>0.49</v>
      </c>
      <c r="DF15" s="36">
        <f>VLOOKUP($B$3,$U$177:$AG$191,12,FALSE)</f>
        <v>0.53</v>
      </c>
      <c r="DG15" s="36">
        <f>VLOOKUP($B$3,$U$177:$AG$191,13,FALSE)</f>
        <v>0.52066115702479343</v>
      </c>
      <c r="DH15" s="36">
        <f t="shared" ref="DH15:DZ15" si="41">VLOOKUP($B$3,$U$177:$AZ$191,DH3,FALSE)</f>
        <v>0.5</v>
      </c>
      <c r="DI15" s="36">
        <f t="shared" si="41"/>
        <v>0.5446808510638298</v>
      </c>
      <c r="DJ15" s="36">
        <f t="shared" si="41"/>
        <v>0.55555555555555558</v>
      </c>
      <c r="DK15" s="36">
        <f t="shared" si="41"/>
        <v>0.52191235059760954</v>
      </c>
      <c r="DL15" s="36">
        <f t="shared" si="41"/>
        <v>0.54918032786885251</v>
      </c>
      <c r="DM15" s="36">
        <f t="shared" si="41"/>
        <v>0.54867256637168138</v>
      </c>
      <c r="DN15" s="36">
        <f t="shared" si="41"/>
        <v>0.52558139534883719</v>
      </c>
      <c r="DO15" s="36">
        <f t="shared" si="41"/>
        <v>0.52788104089219334</v>
      </c>
      <c r="DP15" s="36">
        <f t="shared" si="41"/>
        <v>0.49603174603174605</v>
      </c>
      <c r="DQ15" s="36">
        <f t="shared" si="41"/>
        <v>0.53020134228187921</v>
      </c>
      <c r="DR15" s="36">
        <f t="shared" si="41"/>
        <v>0.54506437768240346</v>
      </c>
      <c r="DS15" s="36">
        <f t="shared" si="41"/>
        <v>0.49659863945578231</v>
      </c>
      <c r="DT15" s="36">
        <f t="shared" si="41"/>
        <v>0.49538461538461537</v>
      </c>
      <c r="DU15" s="36">
        <f t="shared" si="41"/>
        <v>0.52727272727272723</v>
      </c>
      <c r="DV15" s="36">
        <f t="shared" si="41"/>
        <v>0.47859922178988329</v>
      </c>
      <c r="DW15" s="36">
        <f t="shared" si="41"/>
        <v>0.55111111111111111</v>
      </c>
      <c r="DX15" s="36">
        <f t="shared" si="41"/>
        <v>0.55251141552511418</v>
      </c>
      <c r="DY15" s="36">
        <f t="shared" si="41"/>
        <v>0.51893939393939392</v>
      </c>
      <c r="DZ15" s="36">
        <f t="shared" si="41"/>
        <v>0.57073170731707312</v>
      </c>
      <c r="EA15" s="36">
        <f t="shared" ref="EA15:EF15" si="42">VLOOKUP($B$3,$U$177:$BG$191,EA3,FALSE)</f>
        <v>0.55434782608695654</v>
      </c>
      <c r="EB15" s="36">
        <f t="shared" si="42"/>
        <v>0.47038327526132406</v>
      </c>
      <c r="EC15" s="36">
        <f t="shared" si="42"/>
        <v>0.5161290322580645</v>
      </c>
      <c r="ED15" s="36">
        <f t="shared" si="42"/>
        <v>0.50505050505050508</v>
      </c>
      <c r="EE15" s="36">
        <f t="shared" si="42"/>
        <v>0.55514705882352944</v>
      </c>
      <c r="EF15" s="36">
        <f t="shared" si="42"/>
        <v>0.54982817869415812</v>
      </c>
      <c r="EG15" s="36">
        <f t="shared" ref="EG15:EL15" si="43">VLOOKUP($B$3,$U$177:$BL$191,EG3,FALSE)</f>
        <v>0.55434782608695654</v>
      </c>
      <c r="EH15" s="36">
        <f t="shared" si="43"/>
        <v>0.58909090909090911</v>
      </c>
      <c r="EI15" s="36">
        <f t="shared" si="43"/>
        <v>0.60915492957746475</v>
      </c>
      <c r="EJ15" s="36">
        <f t="shared" si="43"/>
        <v>0.61</v>
      </c>
      <c r="EK15" s="36">
        <f t="shared" si="43"/>
        <v>0.57894736842105265</v>
      </c>
      <c r="EL15" s="36">
        <f t="shared" si="43"/>
        <v>0.53448275862068961</v>
      </c>
      <c r="EM15" s="36">
        <f>VLOOKUP($B$3,$U$177:$BX$191,EM3,FALSE)</f>
        <v>0.57333333333333336</v>
      </c>
      <c r="EN15" s="36">
        <f t="shared" ref="EN15:EX15" si="44">VLOOKUP($B$3,$U$177:$BX$191,EN3,FALSE)</f>
        <v>0.57462686567164178</v>
      </c>
      <c r="EO15" s="36">
        <f t="shared" si="44"/>
        <v>0.54870129870129869</v>
      </c>
      <c r="EP15" s="36">
        <f t="shared" si="44"/>
        <v>0.54882154882154888</v>
      </c>
      <c r="EQ15" s="36">
        <f t="shared" si="44"/>
        <v>0.5357142857142857</v>
      </c>
      <c r="ER15" s="36">
        <f t="shared" si="44"/>
        <v>0.52249134948096887</v>
      </c>
      <c r="ES15" s="36">
        <f t="shared" si="44"/>
        <v>0.55601659751037347</v>
      </c>
      <c r="ET15" s="36">
        <f t="shared" si="44"/>
        <v>0.5</v>
      </c>
      <c r="EU15" s="36">
        <f t="shared" si="44"/>
        <v>0.52307692307692311</v>
      </c>
      <c r="EV15" s="36">
        <f t="shared" si="44"/>
        <v>0.55849056603773584</v>
      </c>
      <c r="EW15" s="36">
        <f t="shared" si="44"/>
        <v>0.5195729537366548</v>
      </c>
      <c r="EX15" s="36">
        <f t="shared" si="44"/>
        <v>0.54</v>
      </c>
      <c r="EY15" s="36">
        <f>VLOOKUP($B$3,$U$177:$CJ$191,EY3,FALSE)</f>
        <v>0.48979591836734693</v>
      </c>
      <c r="EZ15" s="36">
        <f t="shared" ref="EZ15:FJ15" si="45">VLOOKUP($B$3,$U$177:$CJ$191,EZ3,FALSE)</f>
        <v>0.55208333333333337</v>
      </c>
      <c r="FA15" s="36">
        <f t="shared" si="45"/>
        <v>0.50931677018633537</v>
      </c>
      <c r="FB15" s="36">
        <f t="shared" si="45"/>
        <v>0.49310344827586206</v>
      </c>
      <c r="FC15" s="36">
        <f t="shared" si="45"/>
        <v>0.49683544303797467</v>
      </c>
      <c r="FD15" s="36">
        <f t="shared" si="45"/>
        <v>0</v>
      </c>
      <c r="FE15" s="36">
        <f t="shared" si="45"/>
        <v>0</v>
      </c>
      <c r="FF15" s="36">
        <f t="shared" si="45"/>
        <v>0</v>
      </c>
      <c r="FG15" s="36">
        <f t="shared" si="45"/>
        <v>0</v>
      </c>
      <c r="FH15" s="36">
        <f t="shared" si="45"/>
        <v>0</v>
      </c>
      <c r="FI15" s="36">
        <f t="shared" si="45"/>
        <v>0</v>
      </c>
      <c r="FJ15" s="36">
        <f t="shared" si="45"/>
        <v>0</v>
      </c>
      <c r="FK15" s="26"/>
      <c r="FL15" s="5"/>
      <c r="FM15" s="5"/>
      <c r="FN15" s="5"/>
      <c r="FO15" s="5"/>
      <c r="FP15" s="5"/>
      <c r="FQ15" s="5"/>
      <c r="FR15" s="5"/>
      <c r="FS15" s="5"/>
      <c r="FT15" s="5"/>
      <c r="FU15" s="5"/>
      <c r="FV15" s="5"/>
      <c r="FW15" s="5"/>
      <c r="FX15" s="5"/>
      <c r="FY15" s="5"/>
      <c r="FZ15" s="5"/>
      <c r="GA15" s="5"/>
      <c r="GB15" s="5"/>
      <c r="GC15" s="5"/>
      <c r="GD15" s="5"/>
      <c r="GE15" s="5"/>
      <c r="GF15" s="5"/>
      <c r="GG15" s="5"/>
      <c r="GH15" s="5"/>
      <c r="GI15" s="5"/>
      <c r="GJ15" s="5"/>
      <c r="GK15" s="5"/>
      <c r="GL15" s="5"/>
      <c r="GM15" s="5"/>
      <c r="GN15" s="5"/>
      <c r="GO15" s="5"/>
      <c r="GP15" s="5"/>
      <c r="GQ15" s="5"/>
      <c r="GR15" s="5"/>
      <c r="GS15" s="5"/>
      <c r="GT15" s="5"/>
      <c r="GU15" s="5"/>
      <c r="GV15" s="5"/>
      <c r="GW15" s="5"/>
    </row>
    <row r="16" spans="2:205" x14ac:dyDescent="0.25">
      <c r="R16" s="5"/>
      <c r="S16" s="23" t="s">
        <v>38</v>
      </c>
      <c r="U16" s="23" t="s">
        <v>61</v>
      </c>
      <c r="V16" s="34"/>
      <c r="W16" s="34"/>
      <c r="X16" s="34"/>
      <c r="Y16" s="34"/>
      <c r="Z16" s="34"/>
      <c r="AA16" s="34">
        <v>0</v>
      </c>
      <c r="AB16" s="34">
        <v>0</v>
      </c>
      <c r="AC16" s="34">
        <v>0</v>
      </c>
      <c r="AD16" s="34">
        <v>0</v>
      </c>
      <c r="AE16" s="34">
        <v>0</v>
      </c>
      <c r="AF16" s="34">
        <v>0</v>
      </c>
      <c r="AG16" s="35">
        <v>0</v>
      </c>
      <c r="AH16" s="35">
        <v>0.27</v>
      </c>
      <c r="AI16" s="35">
        <v>0.21</v>
      </c>
      <c r="AJ16" s="34">
        <v>0.23604060913705585</v>
      </c>
      <c r="AK16" s="35">
        <v>0.22519083969465647</v>
      </c>
      <c r="AL16" s="35">
        <v>0.24489795918367346</v>
      </c>
      <c r="AM16" s="35">
        <v>0.27515723270440251</v>
      </c>
      <c r="AN16" s="35">
        <v>0.1853997682502897</v>
      </c>
      <c r="AO16" s="35">
        <v>0.18362573099415205</v>
      </c>
      <c r="AP16" s="35">
        <v>0.30779220779220778</v>
      </c>
      <c r="AQ16" s="35">
        <v>0.51017811704834604</v>
      </c>
      <c r="AR16" s="35">
        <v>0.49017038007863695</v>
      </c>
      <c r="AS16" s="35">
        <v>0.50436953807740326</v>
      </c>
      <c r="AT16" s="35"/>
      <c r="AU16" s="35"/>
      <c r="AV16" s="35"/>
      <c r="AW16" s="35"/>
      <c r="AX16" s="35"/>
      <c r="AY16" s="35"/>
      <c r="AZ16" s="35"/>
      <c r="BA16" s="35"/>
      <c r="BB16" s="35">
        <v>0.33333333333333331</v>
      </c>
      <c r="BC16" s="35">
        <v>0.30769230769230771</v>
      </c>
      <c r="BD16" s="35">
        <v>0.36</v>
      </c>
      <c r="BE16" s="35">
        <v>0.26923076923076922</v>
      </c>
      <c r="BF16" s="35">
        <v>8.771929824561403E-2</v>
      </c>
      <c r="BG16" s="35">
        <v>0.11267605633802817</v>
      </c>
      <c r="BH16" s="35">
        <v>0.16279069767441862</v>
      </c>
      <c r="BI16" s="35">
        <v>0.17197452229299362</v>
      </c>
      <c r="BJ16" s="35">
        <v>0.25892857142857145</v>
      </c>
      <c r="BK16" s="35">
        <v>0.31506849315068491</v>
      </c>
      <c r="BL16" s="35">
        <v>0.27450980392156865</v>
      </c>
      <c r="BM16" s="35">
        <v>0.51724137931034486</v>
      </c>
      <c r="BN16" s="35">
        <v>0.26666666666666666</v>
      </c>
      <c r="BO16" s="35">
        <v>0.21794871794871795</v>
      </c>
      <c r="BP16" s="35">
        <v>0.13043478260869565</v>
      </c>
      <c r="BQ16" s="35">
        <v>0.13461538461538461</v>
      </c>
      <c r="BR16" s="35">
        <v>0.14583333333333334</v>
      </c>
      <c r="BS16" s="35">
        <v>0.1206896551724138</v>
      </c>
      <c r="BT16" s="35">
        <v>8.771929824561403E-2</v>
      </c>
      <c r="BU16" s="35">
        <v>0.12244897959183673</v>
      </c>
      <c r="BV16" s="35">
        <v>0.2</v>
      </c>
      <c r="BW16" s="35">
        <v>0.1875</v>
      </c>
      <c r="BX16" s="35">
        <v>0.32727272727272727</v>
      </c>
      <c r="BY16" s="35">
        <v>0.27272727272727271</v>
      </c>
      <c r="BZ16" s="34">
        <v>0.29411764705882354</v>
      </c>
      <c r="CA16" s="34">
        <v>0.30769230769230771</v>
      </c>
      <c r="CB16" s="34">
        <v>0</v>
      </c>
      <c r="CC16" s="34">
        <v>0.66666666666666663</v>
      </c>
      <c r="CD16" s="34"/>
      <c r="CE16" s="34"/>
      <c r="CF16" s="34"/>
      <c r="CG16" s="34"/>
      <c r="CH16" s="34"/>
      <c r="CI16" s="34"/>
      <c r="CJ16" s="34"/>
      <c r="CK16" s="58"/>
      <c r="CL16" s="58"/>
      <c r="CM16" s="58"/>
      <c r="CN16" s="58"/>
      <c r="CO16" s="54"/>
      <c r="CP16" s="54"/>
      <c r="CQ16" s="54"/>
      <c r="CR16" s="54"/>
      <c r="CS16" s="54"/>
      <c r="CT16" s="23"/>
      <c r="CU16" s="23" t="s">
        <v>13</v>
      </c>
      <c r="CV16" s="34">
        <f>VLOOKUP($B$3,$U$196:$AG$210,2,FALSE)</f>
        <v>0</v>
      </c>
      <c r="CW16" s="34">
        <f>VLOOKUP($B$3,$U$196:$AG$210,3,FALSE)</f>
        <v>0</v>
      </c>
      <c r="CX16" s="34">
        <f>VLOOKUP($B$3,$U$196:$AG$210,4,FALSE)</f>
        <v>0</v>
      </c>
      <c r="CY16" s="36">
        <f>VLOOKUP($B$3,$U$196:$AG$210,5,FALSE)</f>
        <v>0</v>
      </c>
      <c r="CZ16" s="36">
        <f>VLOOKUP($B$3,$U$196:$AG$210,6,FALSE)</f>
        <v>0</v>
      </c>
      <c r="DA16" s="36">
        <f>VLOOKUP($B$3,$U$196:$AG$210,7,FALSE)</f>
        <v>0.55000000000000004</v>
      </c>
      <c r="DB16" s="36">
        <f>VLOOKUP($B$3,$U$196:$AG$210,8,FALSE)</f>
        <v>0.53</v>
      </c>
      <c r="DC16" s="36">
        <f>VLOOKUP($B$3,$U$196:$AG$210,9,FALSE)</f>
        <v>0.65</v>
      </c>
      <c r="DD16" s="36">
        <f>VLOOKUP($B$3,$U$196:$AG$210,10,FALSE)</f>
        <v>0.56999999999999995</v>
      </c>
      <c r="DE16" s="36">
        <f>VLOOKUP($B$3,$U$196:$AG$210,11,FALSE)</f>
        <v>0.51</v>
      </c>
      <c r="DF16" s="36">
        <f>VLOOKUP($B$3,$U$196:$AG$210,12,FALSE)</f>
        <v>0.43</v>
      </c>
      <c r="DG16" s="36">
        <f>VLOOKUP($B$3,$U$196:$AG$210,13,FALSE)</f>
        <v>0.58139534883720934</v>
      </c>
      <c r="DH16" s="36">
        <f t="shared" ref="DH16:DZ16" si="46">VLOOKUP($B$3,$U$196:$AZ$210,DH3,FALSE)</f>
        <v>0.49206349206349204</v>
      </c>
      <c r="DI16" s="36">
        <f t="shared" si="46"/>
        <v>0.34482758620689657</v>
      </c>
      <c r="DJ16" s="36">
        <f t="shared" si="46"/>
        <v>0.42499999999999999</v>
      </c>
      <c r="DK16" s="36">
        <f t="shared" si="46"/>
        <v>0.58571428571428574</v>
      </c>
      <c r="DL16" s="36">
        <f t="shared" si="46"/>
        <v>0.54385964912280704</v>
      </c>
      <c r="DM16" s="36">
        <f t="shared" si="46"/>
        <v>0.5</v>
      </c>
      <c r="DN16" s="36">
        <f t="shared" si="46"/>
        <v>0.50769230769230766</v>
      </c>
      <c r="DO16" s="36">
        <f t="shared" si="46"/>
        <v>0.57692307692307687</v>
      </c>
      <c r="DP16" s="36">
        <f t="shared" si="46"/>
        <v>0.58490566037735847</v>
      </c>
      <c r="DQ16" s="36">
        <f t="shared" si="46"/>
        <v>0.6619718309859155</v>
      </c>
      <c r="DR16" s="36">
        <f t="shared" si="46"/>
        <v>0.63076923076923075</v>
      </c>
      <c r="DS16" s="36">
        <f t="shared" si="46"/>
        <v>0.46052631578947367</v>
      </c>
      <c r="DT16" s="36">
        <f t="shared" si="46"/>
        <v>0.58904109589041098</v>
      </c>
      <c r="DU16" s="36">
        <f t="shared" si="46"/>
        <v>0.63934426229508201</v>
      </c>
      <c r="DV16" s="36">
        <f t="shared" si="46"/>
        <v>0.53333333333333333</v>
      </c>
      <c r="DW16" s="36">
        <f t="shared" si="46"/>
        <v>0.67441860465116277</v>
      </c>
      <c r="DX16" s="36">
        <f t="shared" si="46"/>
        <v>0.45454545454545453</v>
      </c>
      <c r="DY16" s="36">
        <f t="shared" si="46"/>
        <v>0.5</v>
      </c>
      <c r="DZ16" s="36">
        <f t="shared" si="46"/>
        <v>0.4098360655737705</v>
      </c>
      <c r="EA16" s="36">
        <f t="shared" ref="EA16:EF16" si="47">VLOOKUP($B$3,$U$196:$BG$210,EA3,FALSE)</f>
        <v>0.52830188679245282</v>
      </c>
      <c r="EB16" s="36">
        <f t="shared" si="47"/>
        <v>0.64406779661016944</v>
      </c>
      <c r="EC16" s="36">
        <f t="shared" si="47"/>
        <v>0.70588235294117652</v>
      </c>
      <c r="ED16" s="36">
        <f t="shared" si="47"/>
        <v>0.67741935483870963</v>
      </c>
      <c r="EE16" s="36">
        <f t="shared" si="47"/>
        <v>0.625</v>
      </c>
      <c r="EF16" s="36">
        <f t="shared" si="47"/>
        <v>0.43835616438356162</v>
      </c>
      <c r="EG16" s="36">
        <f t="shared" ref="EG16:EL16" si="48">VLOOKUP($B$3,$U$196:$BL$210,EG3,FALSE)</f>
        <v>0.49295774647887325</v>
      </c>
      <c r="EH16" s="36">
        <f t="shared" si="48"/>
        <v>0.52380952380952384</v>
      </c>
      <c r="EI16" s="36">
        <f t="shared" si="48"/>
        <v>0.52830188679245282</v>
      </c>
      <c r="EJ16" s="36">
        <f t="shared" si="48"/>
        <v>0.6</v>
      </c>
      <c r="EK16" s="36">
        <f t="shared" si="48"/>
        <v>0.35087719298245612</v>
      </c>
      <c r="EL16" s="36">
        <f t="shared" si="48"/>
        <v>0.44776119402985076</v>
      </c>
      <c r="EM16" s="36">
        <f>VLOOKUP($B$3,$U$196:$BX$210,EM3,FALSE)</f>
        <v>0.53333333333333333</v>
      </c>
      <c r="EN16" s="36">
        <f t="shared" ref="EN16:EX16" si="49">VLOOKUP($B$3,$U$196:$BX$210,EN3,FALSE)</f>
        <v>0.38636363636363635</v>
      </c>
      <c r="EO16" s="36">
        <f t="shared" si="49"/>
        <v>0</v>
      </c>
      <c r="EP16" s="36">
        <f t="shared" si="49"/>
        <v>0</v>
      </c>
      <c r="EQ16" s="36">
        <f t="shared" si="49"/>
        <v>0</v>
      </c>
      <c r="ER16" s="36">
        <f t="shared" si="49"/>
        <v>0</v>
      </c>
      <c r="ES16" s="36">
        <f t="shared" si="49"/>
        <v>0</v>
      </c>
      <c r="ET16" s="36">
        <f t="shared" si="49"/>
        <v>0</v>
      </c>
      <c r="EU16" s="36">
        <f t="shared" si="49"/>
        <v>0</v>
      </c>
      <c r="EV16" s="36">
        <f t="shared" si="49"/>
        <v>0</v>
      </c>
      <c r="EW16" s="36">
        <f t="shared" si="49"/>
        <v>0</v>
      </c>
      <c r="EX16" s="36">
        <f t="shared" si="49"/>
        <v>0</v>
      </c>
      <c r="EY16" s="36">
        <f>VLOOKUP($B$3,$U$196:$CJ$210,EY3,FALSE)</f>
        <v>0</v>
      </c>
      <c r="EZ16" s="36">
        <f t="shared" ref="EZ16:FJ16" si="50">VLOOKUP($B$3,$U$196:$CJ$210,EZ3,FALSE)</f>
        <v>0</v>
      </c>
      <c r="FA16" s="36">
        <f t="shared" si="50"/>
        <v>0</v>
      </c>
      <c r="FB16" s="36">
        <f t="shared" si="50"/>
        <v>0</v>
      </c>
      <c r="FC16" s="36">
        <f t="shared" si="50"/>
        <v>0</v>
      </c>
      <c r="FD16" s="36">
        <f t="shared" si="50"/>
        <v>0</v>
      </c>
      <c r="FE16" s="36">
        <f t="shared" si="50"/>
        <v>0</v>
      </c>
      <c r="FF16" s="36">
        <f t="shared" si="50"/>
        <v>0</v>
      </c>
      <c r="FG16" s="36">
        <f t="shared" si="50"/>
        <v>0</v>
      </c>
      <c r="FH16" s="36">
        <f t="shared" si="50"/>
        <v>0</v>
      </c>
      <c r="FI16" s="36">
        <f t="shared" si="50"/>
        <v>0</v>
      </c>
      <c r="FJ16" s="36">
        <f t="shared" si="50"/>
        <v>0</v>
      </c>
      <c r="FK16" s="26"/>
      <c r="FL16" s="5"/>
      <c r="FM16" s="5"/>
      <c r="FN16" s="5"/>
      <c r="FO16" s="5"/>
      <c r="FP16" s="5"/>
      <c r="FQ16" s="5"/>
      <c r="FR16" s="5"/>
      <c r="FS16" s="5"/>
      <c r="FT16" s="5"/>
      <c r="FU16" s="5"/>
      <c r="FV16" s="5"/>
      <c r="FW16" s="5"/>
      <c r="FX16" s="5"/>
      <c r="FY16" s="5"/>
      <c r="FZ16" s="5"/>
      <c r="GA16" s="5"/>
      <c r="GB16" s="5"/>
      <c r="GC16" s="5"/>
      <c r="GD16" s="5"/>
      <c r="GE16" s="5"/>
      <c r="GF16" s="5"/>
      <c r="GG16" s="5"/>
      <c r="GH16" s="5"/>
      <c r="GI16" s="5"/>
      <c r="GJ16" s="5"/>
      <c r="GK16" s="5"/>
      <c r="GL16" s="5"/>
      <c r="GM16" s="5"/>
      <c r="GN16" s="5"/>
      <c r="GO16" s="5"/>
      <c r="GP16" s="5"/>
      <c r="GQ16" s="5"/>
      <c r="GR16" s="5"/>
      <c r="GS16" s="5"/>
      <c r="GT16" s="5"/>
      <c r="GU16" s="5"/>
      <c r="GV16" s="5"/>
      <c r="GW16" s="5"/>
    </row>
    <row r="17" spans="1:205" x14ac:dyDescent="0.25">
      <c r="R17" s="5"/>
      <c r="S17" s="23" t="s">
        <v>3</v>
      </c>
      <c r="U17" s="23" t="s">
        <v>38</v>
      </c>
      <c r="V17" s="34"/>
      <c r="W17" s="34"/>
      <c r="X17" s="34"/>
      <c r="Y17" s="34"/>
      <c r="Z17" s="34"/>
      <c r="AA17" s="34">
        <v>0</v>
      </c>
      <c r="AB17" s="34">
        <v>0</v>
      </c>
      <c r="AC17" s="34">
        <v>0</v>
      </c>
      <c r="AD17" s="34">
        <v>0</v>
      </c>
      <c r="AE17" s="34">
        <v>0</v>
      </c>
      <c r="AF17" s="34">
        <v>0</v>
      </c>
      <c r="AG17" s="35">
        <v>0</v>
      </c>
      <c r="AH17" s="35">
        <v>0.27</v>
      </c>
      <c r="AI17" s="35">
        <v>0.21</v>
      </c>
      <c r="AJ17" s="34">
        <v>0.23604060913705585</v>
      </c>
      <c r="AK17" s="35">
        <v>0.22519083969465647</v>
      </c>
      <c r="AL17" s="35">
        <v>0.24489795918367346</v>
      </c>
      <c r="AM17" s="35">
        <v>0.27515723270440251</v>
      </c>
      <c r="AN17" s="35">
        <v>0.1853997682502897</v>
      </c>
      <c r="AO17" s="35">
        <v>0.18362573099415205</v>
      </c>
      <c r="AP17" s="35">
        <v>0.30779220779220778</v>
      </c>
      <c r="AQ17" s="35">
        <v>0.51017811704834604</v>
      </c>
      <c r="AR17" s="35">
        <v>0.49017038007863695</v>
      </c>
      <c r="AS17" s="35">
        <v>0.50436953807740326</v>
      </c>
      <c r="AT17" s="35">
        <v>0.481981981981982</v>
      </c>
      <c r="AU17" s="35">
        <v>0.45412311265969801</v>
      </c>
      <c r="AV17" s="35">
        <v>0.4796195652173913</v>
      </c>
      <c r="AW17" s="35">
        <v>0.38271604938271603</v>
      </c>
      <c r="AX17" s="35">
        <v>0.36159999999999998</v>
      </c>
      <c r="AY17" s="35">
        <v>0.32233502538071068</v>
      </c>
      <c r="AZ17" s="35">
        <v>0.33656509695290859</v>
      </c>
      <c r="BA17" s="35">
        <v>0.45689655172413796</v>
      </c>
      <c r="BB17" s="35">
        <v>0.45454545454545453</v>
      </c>
      <c r="BC17" s="35">
        <v>0.4144144144144144</v>
      </c>
      <c r="BD17" s="35">
        <v>0.38142857142857145</v>
      </c>
      <c r="BE17" s="35">
        <v>0.32890855457227136</v>
      </c>
      <c r="BF17" s="35">
        <v>0.31453634085213034</v>
      </c>
      <c r="BG17" s="35">
        <v>0.33595800524934383</v>
      </c>
      <c r="BH17" s="35">
        <v>0.34449760765550241</v>
      </c>
      <c r="BI17" s="35">
        <v>0.37276478679504815</v>
      </c>
      <c r="BJ17" s="35">
        <v>0.43</v>
      </c>
      <c r="BK17" s="35">
        <v>0.30057803468208094</v>
      </c>
      <c r="BL17" s="35">
        <v>0.4102209944751381</v>
      </c>
      <c r="BM17" s="35">
        <v>0.39932885906040266</v>
      </c>
      <c r="BN17" s="35">
        <v>0.39114391143911437</v>
      </c>
      <c r="BO17" s="35">
        <v>0.35569422776911075</v>
      </c>
      <c r="BP17" s="35">
        <v>0.29505582137161085</v>
      </c>
      <c r="BQ17" s="35">
        <v>0.30705394190871371</v>
      </c>
      <c r="BR17" s="35">
        <v>0.27430555555555558</v>
      </c>
      <c r="BS17" s="35">
        <v>0.25675675675675674</v>
      </c>
      <c r="BT17" s="35">
        <v>0.24604966139954854</v>
      </c>
      <c r="BU17" s="35">
        <v>0.3475783475783476</v>
      </c>
      <c r="BV17" s="35">
        <v>0.40233236151603496</v>
      </c>
      <c r="BW17" s="35">
        <v>0.39772727272727271</v>
      </c>
      <c r="BX17" s="35">
        <v>0.3787528868360277</v>
      </c>
      <c r="BY17" s="35">
        <v>0.38902743142144636</v>
      </c>
      <c r="BZ17" s="34">
        <v>0.37</v>
      </c>
      <c r="CA17" s="34">
        <v>0.43196544276457882</v>
      </c>
      <c r="CB17" s="34">
        <v>0.32904884318766064</v>
      </c>
      <c r="CC17" s="34">
        <v>0.33333333333333331</v>
      </c>
      <c r="CD17" s="34"/>
      <c r="CE17" s="34"/>
      <c r="CF17" s="34"/>
      <c r="CG17" s="34"/>
      <c r="CH17" s="34"/>
      <c r="CI17" s="34"/>
      <c r="CJ17" s="34"/>
      <c r="CK17" s="58"/>
      <c r="CL17" s="58"/>
      <c r="CM17" s="58"/>
      <c r="CN17" s="58"/>
      <c r="CO17" s="54"/>
      <c r="CP17" s="54"/>
      <c r="CQ17" s="54"/>
      <c r="CR17" s="54"/>
      <c r="CS17" s="54"/>
      <c r="CT17" s="23"/>
      <c r="CU17" s="23"/>
      <c r="CV17" s="23"/>
      <c r="CW17" s="23"/>
      <c r="CX17" s="23"/>
      <c r="EQ17" s="25"/>
      <c r="ER17" s="25"/>
      <c r="ES17" s="25"/>
      <c r="ET17" s="25"/>
      <c r="EU17" s="25"/>
      <c r="EV17" s="25"/>
      <c r="EW17" s="26"/>
      <c r="EX17" s="26"/>
      <c r="EY17" s="26"/>
      <c r="EZ17" s="26"/>
      <c r="FA17" s="26"/>
      <c r="FB17" s="26"/>
      <c r="FC17" s="26"/>
      <c r="FD17" s="26"/>
      <c r="FE17" s="26"/>
      <c r="FF17" s="26"/>
      <c r="FG17" s="26"/>
      <c r="FH17" s="26"/>
      <c r="FI17" s="26"/>
      <c r="FJ17" s="26"/>
      <c r="FK17" s="26"/>
      <c r="FL17" s="5"/>
      <c r="FM17" s="5"/>
      <c r="FN17" s="5"/>
      <c r="FO17" s="5"/>
      <c r="FP17" s="5"/>
      <c r="FQ17" s="5"/>
      <c r="FR17" s="5"/>
      <c r="FS17" s="5"/>
      <c r="FT17" s="5"/>
      <c r="FU17" s="5"/>
      <c r="FV17" s="5"/>
      <c r="FW17" s="5"/>
      <c r="FX17" s="5"/>
      <c r="FY17" s="5"/>
      <c r="FZ17" s="5"/>
      <c r="GA17" s="5"/>
      <c r="GB17" s="5"/>
      <c r="GC17" s="5"/>
      <c r="GD17" s="5"/>
      <c r="GE17" s="5"/>
      <c r="GF17" s="5"/>
      <c r="GG17" s="5"/>
      <c r="GH17" s="5"/>
      <c r="GI17" s="5"/>
      <c r="GJ17" s="5"/>
      <c r="GK17" s="5"/>
      <c r="GL17" s="5"/>
      <c r="GM17" s="5"/>
      <c r="GN17" s="5"/>
      <c r="GO17" s="5"/>
      <c r="GP17" s="5"/>
      <c r="GQ17" s="5"/>
      <c r="GR17" s="5"/>
      <c r="GS17" s="5"/>
      <c r="GT17" s="5"/>
      <c r="GU17" s="5"/>
      <c r="GV17" s="5"/>
      <c r="GW17" s="5"/>
    </row>
    <row r="18" spans="1:205" x14ac:dyDescent="0.25">
      <c r="R18" s="5"/>
      <c r="S18" s="23" t="s">
        <v>2</v>
      </c>
      <c r="U18" s="23" t="s">
        <v>3</v>
      </c>
      <c r="V18" s="34"/>
      <c r="W18" s="34"/>
      <c r="X18" s="34"/>
      <c r="Y18" s="34"/>
      <c r="Z18" s="34"/>
      <c r="AA18" s="34">
        <v>0.23</v>
      </c>
      <c r="AB18" s="34">
        <v>0.21</v>
      </c>
      <c r="AC18" s="34">
        <v>0.24</v>
      </c>
      <c r="AD18" s="34">
        <v>0.24</v>
      </c>
      <c r="AE18" s="34">
        <v>0.5</v>
      </c>
      <c r="AF18" s="34">
        <v>0.49</v>
      </c>
      <c r="AG18" s="35">
        <v>0.40990990990990989</v>
      </c>
      <c r="AH18" s="35">
        <v>0.43147208121827413</v>
      </c>
      <c r="AI18" s="35">
        <v>0.42441860465116277</v>
      </c>
      <c r="AJ18" s="34">
        <v>0.36125654450261779</v>
      </c>
      <c r="AK18" s="35">
        <v>0.31739130434782609</v>
      </c>
      <c r="AL18" s="35">
        <v>0.28504672897196259</v>
      </c>
      <c r="AM18" s="35">
        <v>0.27631578947368424</v>
      </c>
      <c r="AN18" s="35">
        <v>0.28685258964143429</v>
      </c>
      <c r="AO18" s="35">
        <v>0.24324324324324326</v>
      </c>
      <c r="AP18" s="35">
        <v>0.31223628691983124</v>
      </c>
      <c r="AQ18" s="35">
        <v>0.32740213523131673</v>
      </c>
      <c r="AR18" s="35">
        <v>0.31415929203539822</v>
      </c>
      <c r="AS18" s="35">
        <v>0.28712871287128711</v>
      </c>
      <c r="AT18" s="35">
        <v>0.26548672566371684</v>
      </c>
      <c r="AU18" s="35">
        <v>0.23788546255506607</v>
      </c>
      <c r="AV18" s="35">
        <v>0.27876106194690264</v>
      </c>
      <c r="AW18" s="35">
        <v>0.24409448818897639</v>
      </c>
      <c r="AX18" s="35">
        <v>0.23622047244094488</v>
      </c>
      <c r="AY18" s="35">
        <v>0.2388888888888889</v>
      </c>
      <c r="AZ18" s="35">
        <v>0.19428571428571428</v>
      </c>
      <c r="BA18" s="35">
        <v>0.28444444444444444</v>
      </c>
      <c r="BB18" s="35">
        <v>0.32057416267942584</v>
      </c>
      <c r="BC18" s="35">
        <v>0.25896414342629481</v>
      </c>
      <c r="BD18" s="35">
        <v>0.24463519313304721</v>
      </c>
      <c r="BE18" s="35">
        <v>0.24444444444444444</v>
      </c>
      <c r="BF18" s="35">
        <v>0.27906976744186046</v>
      </c>
      <c r="BG18" s="35">
        <v>0.25961538461538464</v>
      </c>
      <c r="BH18" s="35">
        <v>0.26395939086294418</v>
      </c>
      <c r="BI18" s="35">
        <v>0.25615763546798032</v>
      </c>
      <c r="BJ18" s="35">
        <v>0.27</v>
      </c>
      <c r="BK18" s="35">
        <v>0.44745762711864406</v>
      </c>
      <c r="BL18" s="35">
        <v>0.215962441314554</v>
      </c>
      <c r="BM18" s="35">
        <v>0.20091324200913241</v>
      </c>
      <c r="BN18" s="35">
        <v>0.2107843137254902</v>
      </c>
      <c r="BO18" s="35">
        <v>0.23497267759562843</v>
      </c>
      <c r="BP18" s="35">
        <v>0.24045801526717558</v>
      </c>
      <c r="BQ18" s="35">
        <v>0.20833333333333334</v>
      </c>
      <c r="BR18" s="35">
        <v>0.21787709497206703</v>
      </c>
      <c r="BS18" s="35">
        <v>0.19108280254777071</v>
      </c>
      <c r="BT18" s="35">
        <v>0.2551440329218107</v>
      </c>
      <c r="BU18" s="35">
        <v>0.20661157024793389</v>
      </c>
      <c r="BV18" s="35">
        <v>0.24852071005917159</v>
      </c>
      <c r="BW18" s="35">
        <v>0.23255813953488372</v>
      </c>
      <c r="BX18" s="35">
        <v>0.22680412371134021</v>
      </c>
      <c r="BY18" s="35">
        <v>0.19339622641509435</v>
      </c>
      <c r="BZ18" s="34">
        <v>0.2</v>
      </c>
      <c r="CA18" s="34">
        <v>0.16470588235294117</v>
      </c>
      <c r="CB18" s="34">
        <v>0.17307692307692307</v>
      </c>
      <c r="CC18" s="34">
        <v>0.17449664429530201</v>
      </c>
      <c r="CD18" s="34"/>
      <c r="CE18" s="34"/>
      <c r="CF18" s="34"/>
      <c r="CG18" s="34"/>
      <c r="CH18" s="34"/>
      <c r="CI18" s="34"/>
      <c r="CJ18" s="34"/>
      <c r="CK18" s="58"/>
      <c r="CL18" s="58"/>
      <c r="CM18" s="58"/>
      <c r="CN18" s="58"/>
      <c r="CO18" s="54"/>
      <c r="CP18" s="54"/>
      <c r="CQ18" s="54"/>
      <c r="CR18" s="54"/>
      <c r="CS18" s="54"/>
      <c r="CT18" s="23"/>
      <c r="CU18" s="23"/>
      <c r="CV18" s="32">
        <v>42370</v>
      </c>
      <c r="CW18" s="32">
        <v>42401</v>
      </c>
      <c r="CX18" s="32">
        <v>42430</v>
      </c>
      <c r="CY18" s="33">
        <v>42461</v>
      </c>
      <c r="CZ18" s="33">
        <v>42491</v>
      </c>
      <c r="DA18" s="33">
        <v>43252</v>
      </c>
      <c r="DB18" s="33">
        <v>43282</v>
      </c>
      <c r="DC18" s="33">
        <v>43313</v>
      </c>
      <c r="DD18" s="33">
        <v>43344</v>
      </c>
      <c r="DE18" s="33">
        <v>43374</v>
      </c>
      <c r="DF18" s="33">
        <v>43405</v>
      </c>
      <c r="DG18" s="33">
        <v>43435</v>
      </c>
      <c r="DH18" s="33">
        <v>43466</v>
      </c>
      <c r="DI18" s="33">
        <v>43497</v>
      </c>
      <c r="DJ18" s="33">
        <v>43525</v>
      </c>
      <c r="DK18" s="33">
        <v>43556</v>
      </c>
      <c r="DL18" s="33">
        <v>43586</v>
      </c>
      <c r="DM18" s="33">
        <v>43617</v>
      </c>
      <c r="DN18" s="33">
        <v>43647</v>
      </c>
      <c r="DO18" s="33">
        <v>43678</v>
      </c>
      <c r="DP18" s="33">
        <v>43709</v>
      </c>
      <c r="DQ18" s="33">
        <v>43739</v>
      </c>
      <c r="DR18" s="33">
        <v>43770</v>
      </c>
      <c r="DS18" s="33">
        <v>43800</v>
      </c>
      <c r="DT18" s="33">
        <v>43831</v>
      </c>
      <c r="DU18" s="33">
        <v>43862</v>
      </c>
      <c r="DV18" s="33">
        <v>43891</v>
      </c>
      <c r="DW18" s="33">
        <v>43922</v>
      </c>
      <c r="DX18" s="33">
        <v>43952</v>
      </c>
      <c r="DY18" s="33">
        <v>43983</v>
      </c>
      <c r="DZ18" s="33">
        <v>44013</v>
      </c>
      <c r="EA18" s="33">
        <v>44217</v>
      </c>
      <c r="EB18" s="33">
        <v>44228</v>
      </c>
      <c r="EC18" s="33">
        <v>44256</v>
      </c>
      <c r="ED18" s="33">
        <v>44287</v>
      </c>
      <c r="EE18" s="33">
        <v>44317</v>
      </c>
      <c r="EF18" s="33">
        <v>44348</v>
      </c>
      <c r="EG18" s="33">
        <v>44378</v>
      </c>
      <c r="EH18" s="33">
        <v>44409</v>
      </c>
      <c r="EI18" s="33">
        <v>44440</v>
      </c>
      <c r="EJ18" s="33">
        <v>44470</v>
      </c>
      <c r="EK18" s="33">
        <v>44501</v>
      </c>
      <c r="EL18" s="33">
        <v>44531</v>
      </c>
      <c r="EM18" s="33">
        <v>44562</v>
      </c>
      <c r="EN18" s="33">
        <v>44593</v>
      </c>
      <c r="EO18" s="33">
        <v>44621</v>
      </c>
      <c r="EP18" s="33">
        <v>44652</v>
      </c>
      <c r="EQ18" s="33">
        <v>44682</v>
      </c>
      <c r="ER18" s="33">
        <v>44713</v>
      </c>
      <c r="ES18" s="33">
        <v>44743</v>
      </c>
      <c r="ET18" s="33">
        <v>44774</v>
      </c>
      <c r="EU18" s="33">
        <v>44805</v>
      </c>
      <c r="EV18" s="33">
        <v>44835</v>
      </c>
      <c r="EW18" s="33">
        <v>44866</v>
      </c>
      <c r="EX18" s="33">
        <v>44896</v>
      </c>
      <c r="EY18" s="33">
        <v>44927</v>
      </c>
      <c r="EZ18" s="33">
        <v>44958</v>
      </c>
      <c r="FA18" s="33">
        <v>44986</v>
      </c>
      <c r="FB18" s="33">
        <v>45017</v>
      </c>
      <c r="FC18" s="33">
        <v>45047</v>
      </c>
      <c r="FD18" s="33">
        <v>45078</v>
      </c>
      <c r="FE18" s="33">
        <v>45108</v>
      </c>
      <c r="FF18" s="33">
        <v>45139</v>
      </c>
      <c r="FG18" s="33">
        <v>45170</v>
      </c>
      <c r="FH18" s="33">
        <v>45200</v>
      </c>
      <c r="FI18" s="33">
        <v>45231</v>
      </c>
      <c r="FJ18" s="33">
        <v>45261</v>
      </c>
      <c r="FK18" s="26"/>
      <c r="FL18" s="5"/>
      <c r="FM18" s="5"/>
      <c r="FN18" s="5"/>
      <c r="FO18" s="5"/>
      <c r="FP18" s="5"/>
      <c r="FQ18" s="5"/>
      <c r="FR18" s="5"/>
      <c r="FS18" s="5"/>
      <c r="FT18" s="5"/>
      <c r="FU18" s="5"/>
      <c r="FV18" s="5"/>
      <c r="FW18" s="5"/>
      <c r="FX18" s="5"/>
      <c r="FY18" s="5"/>
      <c r="FZ18" s="5"/>
      <c r="GA18" s="5"/>
      <c r="GB18" s="5"/>
      <c r="GC18" s="5"/>
      <c r="GD18" s="5"/>
      <c r="GE18" s="5"/>
      <c r="GF18" s="5"/>
      <c r="GG18" s="5"/>
      <c r="GH18" s="5"/>
      <c r="GI18" s="5"/>
      <c r="GJ18" s="5"/>
      <c r="GK18" s="5"/>
      <c r="GL18" s="5"/>
      <c r="GM18" s="5"/>
      <c r="GN18" s="5"/>
      <c r="GO18" s="5"/>
      <c r="GP18" s="5"/>
      <c r="GQ18" s="5"/>
      <c r="GR18" s="5"/>
      <c r="GS18" s="5"/>
      <c r="GT18" s="5"/>
      <c r="GU18" s="5"/>
      <c r="GV18" s="5"/>
      <c r="GW18" s="5"/>
    </row>
    <row r="19" spans="1:205" s="20" customForma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3"/>
      <c r="R19" s="5"/>
      <c r="S19" s="23" t="s">
        <v>0</v>
      </c>
      <c r="T19" s="22"/>
      <c r="U19" s="23" t="s">
        <v>2</v>
      </c>
      <c r="V19" s="34"/>
      <c r="W19" s="34"/>
      <c r="X19" s="34"/>
      <c r="Y19" s="34"/>
      <c r="Z19" s="34"/>
      <c r="AA19" s="34">
        <v>0.23</v>
      </c>
      <c r="AB19" s="34">
        <v>0.25</v>
      </c>
      <c r="AC19" s="34">
        <v>0.22</v>
      </c>
      <c r="AD19" s="34">
        <v>0.2</v>
      </c>
      <c r="AE19" s="34">
        <v>0.39</v>
      </c>
      <c r="AF19" s="34">
        <v>0.4</v>
      </c>
      <c r="AG19" s="35">
        <v>0.33483146067415731</v>
      </c>
      <c r="AH19" s="35">
        <v>0.33512544802867383</v>
      </c>
      <c r="AI19" s="35">
        <v>0.34500875656742558</v>
      </c>
      <c r="AJ19" s="34">
        <v>0.30035335689045939</v>
      </c>
      <c r="AK19" s="35">
        <v>0.26016260162601629</v>
      </c>
      <c r="AL19" s="35">
        <v>0.28448275862068967</v>
      </c>
      <c r="AM19" s="35">
        <v>0.28425357873210633</v>
      </c>
      <c r="AN19" s="35">
        <v>0.2699490662139219</v>
      </c>
      <c r="AO19" s="35">
        <v>0.26033057851239672</v>
      </c>
      <c r="AP19" s="35">
        <v>0.42884615384615382</v>
      </c>
      <c r="AQ19" s="35">
        <v>0.44516129032258067</v>
      </c>
      <c r="AR19" s="35">
        <v>0.41520467836257308</v>
      </c>
      <c r="AS19" s="35">
        <v>0.39847715736040606</v>
      </c>
      <c r="AT19" s="35">
        <v>0.37298387096774194</v>
      </c>
      <c r="AU19" s="35">
        <v>0.39058171745152354</v>
      </c>
      <c r="AV19" s="35">
        <v>0.37404580152671757</v>
      </c>
      <c r="AW19" s="35">
        <v>0.34304207119741098</v>
      </c>
      <c r="AX19" s="35">
        <v>0.29512893982808025</v>
      </c>
      <c r="AY19" s="35">
        <v>0.31700288184438041</v>
      </c>
      <c r="AZ19" s="35">
        <v>0.30632911392405066</v>
      </c>
      <c r="BA19" s="35">
        <v>0.34501347708894881</v>
      </c>
      <c r="BB19" s="35">
        <v>0.33791208791208793</v>
      </c>
      <c r="BC19" s="35">
        <v>0.34864864864864864</v>
      </c>
      <c r="BD19" s="35">
        <v>0.28116710875331563</v>
      </c>
      <c r="BE19" s="35">
        <v>0.26038781163434904</v>
      </c>
      <c r="BF19" s="35">
        <v>0.29866666666666669</v>
      </c>
      <c r="BG19" s="35">
        <v>0.30769230769230771</v>
      </c>
      <c r="BH19" s="35">
        <v>0.28198433420365537</v>
      </c>
      <c r="BI19" s="35">
        <v>0.4263565891472868</v>
      </c>
      <c r="BJ19" s="35">
        <v>0.46801346801346799</v>
      </c>
      <c r="BK19" s="35">
        <v>0.45627376425855515</v>
      </c>
      <c r="BL19" s="35">
        <v>0.33236994219653176</v>
      </c>
      <c r="BM19" s="35">
        <v>0.32448377581120946</v>
      </c>
      <c r="BN19" s="35">
        <v>0.25479452054794521</v>
      </c>
      <c r="BO19" s="35">
        <v>0.29166666666666669</v>
      </c>
      <c r="BP19" s="35">
        <v>0.30059523809523808</v>
      </c>
      <c r="BQ19" s="35">
        <v>0.24853801169590642</v>
      </c>
      <c r="BR19" s="35">
        <v>0.26436781609195403</v>
      </c>
      <c r="BS19" s="35">
        <v>0.24523809523809523</v>
      </c>
      <c r="BT19" s="35">
        <v>0.2219626168224299</v>
      </c>
      <c r="BU19" s="35">
        <v>0.29599999999999999</v>
      </c>
      <c r="BV19" s="35">
        <v>0.35294117647058826</v>
      </c>
      <c r="BW19" s="35">
        <v>0.30588235294117649</v>
      </c>
      <c r="BX19" s="35">
        <v>0.28960396039603958</v>
      </c>
      <c r="BY19" s="35">
        <v>0.28000000000000003</v>
      </c>
      <c r="BZ19" s="34">
        <v>0.23799126637554585</v>
      </c>
      <c r="CA19" s="34">
        <v>0.20224719101123595</v>
      </c>
      <c r="CB19" s="34">
        <v>0.21844660194174756</v>
      </c>
      <c r="CC19" s="34">
        <v>0.22413793103448276</v>
      </c>
      <c r="CD19" s="34"/>
      <c r="CE19" s="34"/>
      <c r="CF19" s="34"/>
      <c r="CG19" s="34"/>
      <c r="CH19" s="34"/>
      <c r="CI19" s="34"/>
      <c r="CJ19" s="34"/>
      <c r="CK19" s="58"/>
      <c r="CL19" s="58"/>
      <c r="CM19" s="58"/>
      <c r="CN19" s="58"/>
      <c r="CO19" s="54"/>
      <c r="CP19" s="54"/>
      <c r="CQ19" s="54"/>
      <c r="CR19" s="54"/>
      <c r="CS19" s="54"/>
      <c r="CT19" s="23"/>
      <c r="CU19" s="23" t="s">
        <v>36</v>
      </c>
      <c r="CV19" s="37" t="str">
        <f>VLOOKUP($G$3,$CU$6:$DG$16,2,FALSE)</f>
        <v>Influenza Vaccination</v>
      </c>
      <c r="CW19" s="37">
        <f>VLOOKUP($G$3,$CU$6:$DG$16,3,FALSE)</f>
        <v>0</v>
      </c>
      <c r="CX19" s="37">
        <f>VLOOKUP($G$3,$CU$6:$DG$16,4,FALSE)</f>
        <v>0</v>
      </c>
      <c r="CY19" s="38">
        <f>VLOOKUP($G$3,$CU$6:$DG$16,5,FALSE)</f>
        <v>0</v>
      </c>
      <c r="CZ19" s="38">
        <f>VLOOKUP($G$3,$CU$6:$DG$16,6,FALSE)</f>
        <v>0</v>
      </c>
      <c r="DA19" s="38">
        <f>VLOOKUP($G$3,$CU$6:$DK$16,7,FALSE)</f>
        <v>0</v>
      </c>
      <c r="DB19" s="38">
        <f>VLOOKUP($G$3,$CU$6:$DG$16,8,FALSE)</f>
        <v>0.28000000000000003</v>
      </c>
      <c r="DC19" s="38">
        <f>VLOOKUP($G$3,$CU$6:$DG$16,9,FALSE)</f>
        <v>0.26</v>
      </c>
      <c r="DD19" s="38">
        <f>VLOOKUP($G$3,$CU$6:$DG$16,10,FALSE)</f>
        <v>0.25</v>
      </c>
      <c r="DE19" s="38">
        <f>VLOOKUP($G$3,$CU$6:$DG$16,11,FALSE)</f>
        <v>0.27</v>
      </c>
      <c r="DF19" s="38">
        <f>VLOOKUP($G$3,$CU$6:$DG$16,12,FALSE)</f>
        <v>0.45</v>
      </c>
      <c r="DG19" s="38">
        <f>VLOOKUP($G$3,$CU$6:$DK$16,13,FALSE)</f>
        <v>0.42</v>
      </c>
      <c r="DH19" s="38">
        <f t="shared" ref="DH19:DZ19" si="51">VLOOKUP($G$3,$CU$6:$DZ$16,DH3,FALSE)</f>
        <v>0.37339606501283146</v>
      </c>
      <c r="DI19" s="38">
        <f t="shared" si="51"/>
        <v>0.36144578313253012</v>
      </c>
      <c r="DJ19" s="38">
        <f t="shared" si="51"/>
        <v>0.35057003257328989</v>
      </c>
      <c r="DK19" s="38">
        <f t="shared" si="51"/>
        <v>0.31679237792774911</v>
      </c>
      <c r="DL19" s="38">
        <f t="shared" si="51"/>
        <v>0.29900199600798405</v>
      </c>
      <c r="DM19" s="38">
        <f t="shared" si="51"/>
        <v>0.29309614570097414</v>
      </c>
      <c r="DN19" s="38">
        <f t="shared" si="51"/>
        <v>0.28420523138832998</v>
      </c>
      <c r="DO19" s="38">
        <f t="shared" si="51"/>
        <v>0.28919045390734677</v>
      </c>
      <c r="DP19" s="38">
        <f t="shared" si="51"/>
        <v>0.25677222434185426</v>
      </c>
      <c r="DQ19" s="38">
        <f t="shared" si="51"/>
        <v>0.35513626834381551</v>
      </c>
      <c r="DR19" s="38">
        <f t="shared" si="51"/>
        <v>0.43314366998577525</v>
      </c>
      <c r="DS19" s="38">
        <f t="shared" si="51"/>
        <v>0.4158131913150348</v>
      </c>
      <c r="DT19" s="38">
        <f t="shared" si="51"/>
        <v>0.38087712366653498</v>
      </c>
      <c r="DU19" s="38">
        <f t="shared" si="51"/>
        <v>0.36961285609934258</v>
      </c>
      <c r="DV19" s="38">
        <f t="shared" si="51"/>
        <v>0.3416052733617681</v>
      </c>
      <c r="DW19" s="38">
        <f t="shared" si="51"/>
        <v>0.3391787852865697</v>
      </c>
      <c r="DX19" s="38">
        <f t="shared" si="51"/>
        <v>0.31692307692307692</v>
      </c>
      <c r="DY19" s="38">
        <f t="shared" si="51"/>
        <v>0.29753340184994859</v>
      </c>
      <c r="DZ19" s="38">
        <f t="shared" si="51"/>
        <v>0.2944706386626661</v>
      </c>
      <c r="EA19" s="38">
        <f>VLOOKUP($G$3,$CU$6:$EA$16,EA3,FALSE)</f>
        <v>0.32391879964695497</v>
      </c>
      <c r="EB19" s="38">
        <f>VLOOKUP($G$3,$CU$6:$EG$16,EB3,FALSE)</f>
        <v>0.30835998172681589</v>
      </c>
      <c r="EC19" s="38">
        <f>VLOOKUP($G$3,$CU$6:$EG$16,EC3,FALSE)</f>
        <v>0.26816745655608215</v>
      </c>
      <c r="ED19" s="38">
        <f>VLOOKUP($G$3,$CU$6:$EG$16,ED3,FALSE)</f>
        <v>0.26738180373460468</v>
      </c>
      <c r="EE19" s="38">
        <f>VLOOKUP($G$3,$CU$6:$EG$16,EE3,FALSE)</f>
        <v>0.25724637681159418</v>
      </c>
      <c r="EF19" s="38">
        <f>VLOOKUP($G$3,$CU$6:$EG$16,EF3,FALSE)</f>
        <v>0.25137470542026707</v>
      </c>
      <c r="EG19" s="38">
        <f>VLOOKUP($G$3,$CU$6:$EL$16,EG3,FALSE)</f>
        <v>0.23991853360488799</v>
      </c>
      <c r="EH19" s="38">
        <f t="shared" ref="EH19:EL19" si="52">VLOOKUP($G$3,$CU$6:$EL$16,EH3,FALSE)</f>
        <v>0.23379970544918999</v>
      </c>
      <c r="EI19" s="38">
        <f t="shared" si="52"/>
        <v>0.22874493927125505</v>
      </c>
      <c r="EJ19" s="38">
        <f t="shared" si="52"/>
        <v>0.28286491387126023</v>
      </c>
      <c r="EK19" s="38">
        <f t="shared" si="52"/>
        <v>0.29790866410584721</v>
      </c>
      <c r="EL19" s="38">
        <f t="shared" si="52"/>
        <v>0.25561312607944731</v>
      </c>
      <c r="EM19" s="38">
        <f>VLOOKUP($G$3,$CU$6:$EX$16,EM3,FALSE)</f>
        <v>0.24147613317288408</v>
      </c>
      <c r="EN19" s="38">
        <f t="shared" ref="EN19:EX19" si="53">VLOOKUP($G$3,$CU$6:$EX$16,EN3,FALSE)</f>
        <v>0.24884015183466893</v>
      </c>
      <c r="EO19" s="38">
        <f t="shared" si="53"/>
        <v>0.21651705565529622</v>
      </c>
      <c r="EP19" s="38">
        <f t="shared" si="53"/>
        <v>0.21020563594821021</v>
      </c>
      <c r="EQ19" s="38">
        <f t="shared" si="53"/>
        <v>0.19672785315243416</v>
      </c>
      <c r="ER19" s="38">
        <f t="shared" si="53"/>
        <v>0.21395737567906395</v>
      </c>
      <c r="ES19" s="38">
        <f t="shared" si="53"/>
        <v>0.18834275772074816</v>
      </c>
      <c r="ET19" s="38">
        <f t="shared" si="53"/>
        <v>0.18691922802001429</v>
      </c>
      <c r="EU19" s="38">
        <f t="shared" si="53"/>
        <v>0.18459191456903126</v>
      </c>
      <c r="EV19" s="38">
        <f t="shared" si="53"/>
        <v>0.28344511118955174</v>
      </c>
      <c r="EW19" s="38">
        <f t="shared" si="53"/>
        <v>0</v>
      </c>
      <c r="EX19" s="38">
        <f t="shared" si="53"/>
        <v>0.25332400279916023</v>
      </c>
      <c r="EY19" s="38">
        <f>VLOOKUP($G$3,$CU$6:$FJ$16,EY3,FALSE)</f>
        <v>0.26360424028268553</v>
      </c>
      <c r="EZ19" s="38">
        <f t="shared" ref="EZ19:FJ19" si="54">VLOOKUP($G$3,$CU$6:$FJ$16,EZ3,FALSE)</f>
        <v>0.23778735632183909</v>
      </c>
      <c r="FA19" s="38">
        <f t="shared" si="54"/>
        <v>0.21766250820748523</v>
      </c>
      <c r="FB19" s="38">
        <f t="shared" si="54"/>
        <v>0.21256210078069554</v>
      </c>
      <c r="FC19" s="38">
        <f t="shared" si="54"/>
        <v>0.2063935443823712</v>
      </c>
      <c r="FD19" s="38">
        <f t="shared" si="54"/>
        <v>0</v>
      </c>
      <c r="FE19" s="38">
        <f t="shared" si="54"/>
        <v>0</v>
      </c>
      <c r="FF19" s="38">
        <f t="shared" si="54"/>
        <v>0</v>
      </c>
      <c r="FG19" s="38">
        <f t="shared" si="54"/>
        <v>0</v>
      </c>
      <c r="FH19" s="38">
        <f t="shared" si="54"/>
        <v>0</v>
      </c>
      <c r="FI19" s="38">
        <f t="shared" si="54"/>
        <v>0</v>
      </c>
      <c r="FJ19" s="38">
        <f t="shared" si="54"/>
        <v>0</v>
      </c>
      <c r="FK19" s="28"/>
      <c r="FL19" s="27"/>
      <c r="FM19" s="27"/>
      <c r="FN19" s="27"/>
      <c r="FO19" s="27"/>
      <c r="FP19" s="27"/>
      <c r="FQ19" s="27"/>
      <c r="FR19" s="27"/>
      <c r="FS19" s="27"/>
      <c r="FT19" s="27"/>
      <c r="FU19" s="27"/>
      <c r="FV19" s="27"/>
      <c r="FW19" s="27"/>
      <c r="FX19" s="27"/>
      <c r="FY19" s="27"/>
      <c r="FZ19" s="27"/>
      <c r="GA19" s="27"/>
      <c r="GB19" s="27"/>
      <c r="GC19" s="27"/>
      <c r="GD19" s="27"/>
      <c r="GE19" s="27"/>
      <c r="GF19" s="27"/>
      <c r="GG19" s="27"/>
      <c r="GH19" s="27"/>
      <c r="GI19" s="27"/>
      <c r="GJ19" s="27"/>
      <c r="GK19" s="27"/>
      <c r="GL19" s="27"/>
      <c r="GM19" s="27"/>
      <c r="GN19" s="27"/>
      <c r="GO19" s="27"/>
      <c r="GP19" s="27"/>
      <c r="GQ19" s="27"/>
      <c r="GR19" s="27"/>
      <c r="GS19" s="27"/>
      <c r="GT19" s="27"/>
      <c r="GU19" s="27"/>
      <c r="GV19" s="27"/>
      <c r="GW19" s="27"/>
    </row>
    <row r="20" spans="1:205" x14ac:dyDescent="0.25">
      <c r="R20" s="5"/>
      <c r="U20" s="23" t="s">
        <v>0</v>
      </c>
      <c r="V20" s="34"/>
      <c r="W20" s="34"/>
      <c r="X20" s="34"/>
      <c r="Y20" s="34"/>
      <c r="Z20" s="34"/>
      <c r="AA20" s="34">
        <v>0.28000000000000003</v>
      </c>
      <c r="AB20" s="34">
        <v>0.28000000000000003</v>
      </c>
      <c r="AC20" s="34">
        <v>0.23</v>
      </c>
      <c r="AD20" s="34">
        <v>0.36</v>
      </c>
      <c r="AE20" s="34">
        <v>0.46</v>
      </c>
      <c r="AF20" s="34">
        <v>0.48</v>
      </c>
      <c r="AG20" s="35">
        <v>0.46272855133614627</v>
      </c>
      <c r="AH20" s="34">
        <v>0.44</v>
      </c>
      <c r="AI20" s="34">
        <v>0.4</v>
      </c>
      <c r="AJ20" s="34">
        <v>0.36746302616609783</v>
      </c>
      <c r="AK20" s="35">
        <v>0.36067415730337077</v>
      </c>
      <c r="AL20" s="35">
        <v>0.36452004860267317</v>
      </c>
      <c r="AM20" s="35">
        <v>0.33841886269070737</v>
      </c>
      <c r="AN20" s="35">
        <v>0.31431767337807609</v>
      </c>
      <c r="AO20" s="35">
        <v>0.29883138564273792</v>
      </c>
      <c r="AP20" s="35">
        <v>0.43465045592705165</v>
      </c>
      <c r="AQ20" s="35">
        <v>0.38857142857142857</v>
      </c>
      <c r="AR20" s="35">
        <v>0.50156250000000002</v>
      </c>
      <c r="AS20" s="35">
        <v>0.43351800554016623</v>
      </c>
      <c r="AT20" s="35">
        <v>0.3583535108958838</v>
      </c>
      <c r="AU20" s="35">
        <v>0.31055155875299761</v>
      </c>
      <c r="AV20" s="35">
        <v>0.28555678059536937</v>
      </c>
      <c r="AW20" s="35">
        <v>0.27114093959731544</v>
      </c>
      <c r="AX20" s="35">
        <v>0.28644501278772377</v>
      </c>
      <c r="AY20" s="35">
        <v>0.28712871287128711</v>
      </c>
      <c r="AZ20" s="35">
        <v>0.27870680044593088</v>
      </c>
      <c r="BA20" s="35">
        <v>0.21941489361702127</v>
      </c>
      <c r="BB20" s="35">
        <v>0.17941952506596306</v>
      </c>
      <c r="BC20" s="35">
        <v>0.17511013215859031</v>
      </c>
      <c r="BD20" s="35">
        <v>0.15795454545454546</v>
      </c>
      <c r="BE20" s="35">
        <v>0.15874730021598271</v>
      </c>
      <c r="BF20" s="35">
        <v>0.16463414634146342</v>
      </c>
      <c r="BG20" s="35">
        <v>0.16439909297052155</v>
      </c>
      <c r="BH20" s="35">
        <v>0.14840637450199204</v>
      </c>
      <c r="BI20" s="35">
        <v>0.14803312629399587</v>
      </c>
      <c r="BJ20" s="35">
        <v>0.17421602787456447</v>
      </c>
      <c r="BK20" s="35">
        <v>0.16209476309226933</v>
      </c>
      <c r="BL20" s="35">
        <v>0.16043425814234016</v>
      </c>
      <c r="BM20" s="35">
        <v>0.12862108922363846</v>
      </c>
      <c r="BN20" s="35">
        <v>0.11960542540073983</v>
      </c>
      <c r="BO20" s="35">
        <v>0.14501510574018128</v>
      </c>
      <c r="BP20" s="35">
        <v>0.12554585152838427</v>
      </c>
      <c r="BQ20" s="35">
        <v>0.12090395480225989</v>
      </c>
      <c r="BR20" s="35">
        <v>0.13466042154566746</v>
      </c>
      <c r="BS20" s="35">
        <v>0.12031782065834279</v>
      </c>
      <c r="BT20" s="35">
        <v>0.12757605495583907</v>
      </c>
      <c r="BU20" s="35">
        <v>0.15137614678899083</v>
      </c>
      <c r="BV20" s="35">
        <v>0.17560975609756097</v>
      </c>
      <c r="BW20" s="35">
        <v>0.16290018832391714</v>
      </c>
      <c r="BX20" s="35">
        <v>0.16591523895401261</v>
      </c>
      <c r="BY20" s="35">
        <v>0.1448170731707317</v>
      </c>
      <c r="BZ20" s="34">
        <v>0.13497942386831277</v>
      </c>
      <c r="CA20" s="34">
        <v>0.12129380053908356</v>
      </c>
      <c r="CB20" s="34">
        <v>0.12595419847328243</v>
      </c>
      <c r="CC20" s="34">
        <v>0.12680334092634776</v>
      </c>
      <c r="CD20" s="34"/>
      <c r="CE20" s="34"/>
      <c r="CF20" s="34"/>
      <c r="CG20" s="34"/>
      <c r="CH20" s="34"/>
      <c r="CI20" s="34"/>
      <c r="CJ20" s="34"/>
      <c r="CK20" s="54"/>
      <c r="CL20" s="54"/>
      <c r="CM20" s="54"/>
      <c r="CN20" s="54"/>
      <c r="CO20" s="54"/>
      <c r="CP20" s="54"/>
      <c r="CQ20" s="54"/>
      <c r="CR20" s="54"/>
      <c r="CS20" s="54"/>
      <c r="CT20" s="23"/>
      <c r="CU20" s="23"/>
      <c r="CV20" s="23"/>
      <c r="CW20" s="23"/>
      <c r="CX20" s="23"/>
      <c r="EQ20" s="25"/>
      <c r="ER20" s="25"/>
      <c r="ES20" s="25"/>
      <c r="ET20" s="25"/>
      <c r="EU20" s="25"/>
      <c r="EV20" s="25"/>
      <c r="EW20" s="26"/>
      <c r="EX20" s="26"/>
      <c r="EY20" s="26"/>
      <c r="EZ20" s="26"/>
      <c r="FA20" s="26"/>
      <c r="FB20" s="26"/>
      <c r="FC20" s="26"/>
      <c r="FD20" s="26"/>
      <c r="FE20" s="26"/>
      <c r="FF20" s="26"/>
      <c r="FG20" s="26"/>
      <c r="FH20" s="26"/>
      <c r="FI20" s="26"/>
      <c r="FJ20" s="26"/>
      <c r="FK20" s="26"/>
      <c r="FL20" s="5"/>
      <c r="FM20" s="5"/>
      <c r="FN20" s="5"/>
      <c r="FO20" s="5"/>
      <c r="FP20" s="5"/>
      <c r="FQ20" s="5"/>
      <c r="FR20" s="5"/>
      <c r="FS20" s="5"/>
      <c r="FT20" s="5"/>
      <c r="FU20" s="5"/>
      <c r="FV20" s="5"/>
      <c r="FW20" s="5"/>
      <c r="FX20" s="5"/>
      <c r="FY20" s="5"/>
      <c r="FZ20" s="5"/>
      <c r="GA20" s="5"/>
      <c r="GB20" s="5"/>
      <c r="GC20" s="5"/>
      <c r="GD20" s="5"/>
      <c r="GE20" s="5"/>
      <c r="GF20" s="5"/>
      <c r="GG20" s="5"/>
      <c r="GH20" s="5"/>
      <c r="GI20" s="5"/>
      <c r="GJ20" s="5"/>
      <c r="GK20" s="5"/>
      <c r="GL20" s="5"/>
      <c r="GM20" s="5"/>
      <c r="GN20" s="5"/>
      <c r="GO20" s="5"/>
      <c r="GP20" s="5"/>
      <c r="GQ20" s="5"/>
      <c r="GR20" s="5"/>
      <c r="GS20" s="5"/>
      <c r="GT20" s="5"/>
      <c r="GU20" s="5"/>
      <c r="GV20" s="5"/>
      <c r="GW20" s="5"/>
    </row>
    <row r="21" spans="1:205" x14ac:dyDescent="0.25">
      <c r="R21" s="5"/>
      <c r="BA21" s="35"/>
      <c r="BM21" s="35"/>
      <c r="CA21" s="34"/>
      <c r="CB21" s="34"/>
      <c r="CC21" s="34"/>
      <c r="CD21" s="34"/>
      <c r="CE21" s="34"/>
      <c r="CF21" s="34"/>
      <c r="CG21" s="34"/>
      <c r="CH21" s="34"/>
      <c r="CI21" s="34"/>
      <c r="CJ21" s="34"/>
      <c r="CK21" s="54"/>
      <c r="CL21" s="54"/>
      <c r="CM21" s="54"/>
      <c r="CN21" s="54"/>
      <c r="CO21" s="54"/>
      <c r="CP21" s="54"/>
      <c r="CQ21" s="54"/>
      <c r="CR21" s="54"/>
      <c r="CS21" s="54"/>
      <c r="CT21" s="23"/>
      <c r="CU21" s="23"/>
      <c r="CV21" s="23"/>
      <c r="CW21" s="23"/>
      <c r="CX21" s="23"/>
      <c r="DY21" s="24"/>
      <c r="DZ21" s="24"/>
      <c r="EQ21" s="25"/>
      <c r="ER21" s="25"/>
      <c r="ES21" s="25"/>
      <c r="ET21" s="25"/>
      <c r="EU21" s="25"/>
      <c r="EV21" s="25"/>
      <c r="EW21" s="26"/>
      <c r="EX21" s="26"/>
      <c r="EY21" s="26"/>
      <c r="EZ21" s="26"/>
      <c r="FA21" s="26"/>
      <c r="FB21" s="26"/>
      <c r="FC21" s="26"/>
      <c r="FD21" s="26"/>
      <c r="FE21" s="26"/>
      <c r="FF21" s="26"/>
      <c r="FG21" s="26"/>
      <c r="FH21" s="26"/>
      <c r="FI21" s="26"/>
      <c r="FJ21" s="26"/>
      <c r="FK21" s="26"/>
      <c r="FL21" s="5"/>
      <c r="FM21" s="5"/>
      <c r="FN21" s="5"/>
      <c r="FO21" s="5"/>
      <c r="FP21" s="5"/>
      <c r="FQ21" s="5"/>
      <c r="FR21" s="5"/>
      <c r="FS21" s="5"/>
      <c r="FT21" s="5"/>
      <c r="FU21" s="5"/>
      <c r="FV21" s="5"/>
      <c r="FW21" s="5"/>
      <c r="FX21" s="5"/>
      <c r="FY21" s="5"/>
      <c r="FZ21" s="5"/>
      <c r="GA21" s="5"/>
      <c r="GB21" s="5"/>
      <c r="GC21" s="5"/>
      <c r="GD21" s="5"/>
      <c r="GE21" s="5"/>
      <c r="GF21" s="5"/>
      <c r="GG21" s="5"/>
      <c r="GH21" s="5"/>
      <c r="GI21" s="5"/>
      <c r="GJ21" s="5"/>
      <c r="GK21" s="5"/>
      <c r="GL21" s="5"/>
      <c r="GM21" s="5"/>
      <c r="GN21" s="5"/>
      <c r="GO21" s="5"/>
      <c r="GP21" s="5"/>
      <c r="GQ21" s="5"/>
      <c r="GR21" s="5"/>
      <c r="GS21" s="5"/>
      <c r="GT21" s="5"/>
      <c r="GU21" s="5"/>
      <c r="GV21" s="5"/>
      <c r="GW21" s="5"/>
    </row>
    <row r="22" spans="1:205" x14ac:dyDescent="0.25">
      <c r="R22" s="5"/>
      <c r="BA22" s="35"/>
      <c r="BM22" s="35"/>
      <c r="CK22" s="54"/>
      <c r="CL22" s="54"/>
      <c r="CM22" s="54"/>
      <c r="CN22" s="54"/>
      <c r="CO22" s="56"/>
      <c r="CP22" s="56"/>
      <c r="CQ22" s="56"/>
      <c r="CR22" s="56"/>
      <c r="CS22" s="54"/>
      <c r="CT22" s="23"/>
      <c r="CU22" s="23"/>
      <c r="CV22" s="23"/>
      <c r="CW22" s="23"/>
      <c r="CX22" s="23"/>
      <c r="DY22" s="24"/>
      <c r="DZ22" s="24"/>
      <c r="EQ22" s="63" t="s">
        <v>23</v>
      </c>
      <c r="ER22" s="63" t="s">
        <v>25</v>
      </c>
      <c r="ES22" s="25"/>
      <c r="ET22" s="25"/>
      <c r="EU22" s="25"/>
      <c r="EV22" s="25"/>
      <c r="EW22" s="26"/>
      <c r="EX22" s="26"/>
      <c r="EY22" s="26"/>
      <c r="EZ22" s="26"/>
      <c r="FA22" s="26"/>
      <c r="FB22" s="26"/>
      <c r="FC22" s="26"/>
      <c r="FD22" s="26"/>
      <c r="FE22" s="26"/>
      <c r="FF22" s="26"/>
      <c r="FG22" s="26"/>
      <c r="FH22" s="26"/>
      <c r="FI22" s="26"/>
      <c r="FJ22" s="26"/>
      <c r="FK22" s="26"/>
      <c r="FL22" s="5"/>
      <c r="FM22" s="5"/>
      <c r="FN22" s="5"/>
      <c r="FO22" s="5"/>
      <c r="FP22" s="5"/>
      <c r="FQ22" s="5"/>
      <c r="FR22" s="5"/>
      <c r="FS22" s="5"/>
      <c r="FT22" s="5"/>
      <c r="FU22" s="5"/>
      <c r="FV22" s="5"/>
      <c r="FW22" s="5"/>
      <c r="FX22" s="5"/>
      <c r="FY22" s="5"/>
      <c r="FZ22" s="5"/>
      <c r="GA22" s="5"/>
      <c r="GB22" s="5"/>
      <c r="GC22" s="5"/>
      <c r="GD22" s="5"/>
      <c r="GE22" s="5"/>
      <c r="GF22" s="5"/>
      <c r="GG22" s="5"/>
      <c r="GH22" s="5"/>
      <c r="GI22" s="5"/>
      <c r="GJ22" s="5"/>
      <c r="GK22" s="5"/>
      <c r="GL22" s="5"/>
      <c r="GM22" s="5"/>
      <c r="GN22" s="5"/>
      <c r="GO22" s="5"/>
      <c r="GP22" s="5"/>
      <c r="GQ22" s="5"/>
      <c r="GR22" s="5"/>
      <c r="GS22" s="5"/>
      <c r="GT22" s="5"/>
      <c r="GU22" s="5"/>
      <c r="GV22" s="5"/>
      <c r="GW22" s="5"/>
    </row>
    <row r="23" spans="1:205" x14ac:dyDescent="0.25">
      <c r="R23" s="5"/>
      <c r="U23" s="23" t="s">
        <v>22</v>
      </c>
      <c r="BA23" s="35"/>
      <c r="BM23" s="35"/>
      <c r="BY23" s="32"/>
      <c r="BZ23" s="32"/>
      <c r="CA23" s="32"/>
      <c r="CB23" s="32"/>
      <c r="CC23" s="32"/>
      <c r="CD23" s="32"/>
      <c r="CE23" s="32"/>
      <c r="CF23" s="32"/>
      <c r="CG23" s="32"/>
      <c r="CH23" s="32"/>
      <c r="CI23" s="32"/>
      <c r="CJ23" s="32"/>
      <c r="CK23" s="56"/>
      <c r="CL23" s="56"/>
      <c r="CM23" s="56"/>
      <c r="CN23" s="56"/>
      <c r="CO23" s="58"/>
      <c r="CP23" s="58"/>
      <c r="CQ23" s="58"/>
      <c r="CR23" s="58"/>
      <c r="CS23" s="54"/>
      <c r="CT23" s="23"/>
      <c r="CU23" s="23"/>
      <c r="CV23" s="23"/>
      <c r="CW23" s="23"/>
      <c r="CX23" s="23"/>
      <c r="DY23" s="24"/>
      <c r="DZ23" s="24"/>
      <c r="EQ23" s="63" t="s">
        <v>22</v>
      </c>
      <c r="ER23" s="63" t="s">
        <v>28</v>
      </c>
      <c r="ES23" s="25"/>
      <c r="ET23" s="25"/>
      <c r="EU23" s="25"/>
      <c r="EV23" s="25"/>
      <c r="EW23" s="26"/>
      <c r="EX23" s="26"/>
      <c r="EY23" s="26"/>
      <c r="EZ23" s="26"/>
      <c r="FA23" s="26"/>
      <c r="FB23" s="26"/>
      <c r="FC23" s="26"/>
      <c r="FD23" s="26"/>
      <c r="FE23" s="26"/>
      <c r="FF23" s="26"/>
      <c r="FG23" s="26"/>
      <c r="FH23" s="26"/>
      <c r="FI23" s="26"/>
      <c r="FJ23" s="26"/>
      <c r="FK23" s="26"/>
      <c r="FL23" s="5"/>
      <c r="FM23" s="5"/>
      <c r="FN23" s="5"/>
      <c r="FO23" s="5"/>
      <c r="FP23" s="5"/>
      <c r="FQ23" s="5"/>
      <c r="FR23" s="5"/>
      <c r="FS23" s="5"/>
      <c r="FT23" s="5"/>
      <c r="FU23" s="5"/>
      <c r="FV23" s="5"/>
      <c r="FW23" s="5"/>
      <c r="FX23" s="5"/>
      <c r="FY23" s="5"/>
      <c r="FZ23" s="5"/>
      <c r="GA23" s="5"/>
      <c r="GB23" s="5"/>
      <c r="GC23" s="5"/>
      <c r="GD23" s="5"/>
      <c r="GE23" s="5"/>
      <c r="GF23" s="5"/>
      <c r="GG23" s="5"/>
      <c r="GH23" s="5"/>
      <c r="GI23" s="5"/>
      <c r="GJ23" s="5"/>
      <c r="GK23" s="5"/>
      <c r="GL23" s="5"/>
      <c r="GM23" s="5"/>
      <c r="GN23" s="5"/>
      <c r="GO23" s="5"/>
      <c r="GP23" s="5"/>
      <c r="GQ23" s="5"/>
      <c r="GR23" s="5"/>
      <c r="GS23" s="5"/>
      <c r="GT23" s="5"/>
      <c r="GU23" s="5"/>
      <c r="GV23" s="5"/>
      <c r="GW23" s="5"/>
    </row>
    <row r="24" spans="1:205" x14ac:dyDescent="0.25">
      <c r="R24" s="5"/>
      <c r="V24" s="32">
        <v>43101</v>
      </c>
      <c r="W24" s="32">
        <v>43132</v>
      </c>
      <c r="X24" s="32">
        <v>43160</v>
      </c>
      <c r="Y24" s="32">
        <v>43191</v>
      </c>
      <c r="Z24" s="32">
        <v>43221</v>
      </c>
      <c r="AA24" s="32">
        <v>43252</v>
      </c>
      <c r="AB24" s="32">
        <v>43282</v>
      </c>
      <c r="AC24" s="32">
        <v>43313</v>
      </c>
      <c r="AD24" s="32">
        <v>43344</v>
      </c>
      <c r="AE24" s="32">
        <v>43374</v>
      </c>
      <c r="AF24" s="32">
        <v>43405</v>
      </c>
      <c r="AG24" s="32">
        <v>43435</v>
      </c>
      <c r="AH24" s="32">
        <v>43466</v>
      </c>
      <c r="AI24" s="32">
        <v>43497</v>
      </c>
      <c r="AJ24" s="32">
        <v>43525</v>
      </c>
      <c r="AK24" s="32">
        <v>43556</v>
      </c>
      <c r="AL24" s="32">
        <v>43586</v>
      </c>
      <c r="AM24" s="32">
        <v>43617</v>
      </c>
      <c r="AN24" s="32">
        <v>43647</v>
      </c>
      <c r="AO24" s="32">
        <v>43678</v>
      </c>
      <c r="AP24" s="32">
        <v>43709</v>
      </c>
      <c r="AQ24" s="32">
        <v>43739</v>
      </c>
      <c r="AR24" s="32">
        <v>43770</v>
      </c>
      <c r="AS24" s="32">
        <v>43800</v>
      </c>
      <c r="AT24" s="32">
        <v>43831</v>
      </c>
      <c r="AU24" s="32">
        <v>43862</v>
      </c>
      <c r="AV24" s="32">
        <v>43891</v>
      </c>
      <c r="AW24" s="32">
        <v>43922</v>
      </c>
      <c r="AX24" s="32">
        <v>43952</v>
      </c>
      <c r="AY24" s="32">
        <v>43983</v>
      </c>
      <c r="AZ24" s="32">
        <v>44013</v>
      </c>
      <c r="BA24" s="32">
        <v>44227</v>
      </c>
      <c r="BB24" s="32">
        <v>44228</v>
      </c>
      <c r="BC24" s="32">
        <v>44256</v>
      </c>
      <c r="BD24" s="32">
        <v>44287</v>
      </c>
      <c r="BE24" s="32">
        <v>44317</v>
      </c>
      <c r="BF24" s="32">
        <v>44348</v>
      </c>
      <c r="BG24" s="32">
        <v>44378</v>
      </c>
      <c r="BH24" s="32">
        <v>44409</v>
      </c>
      <c r="BI24" s="32">
        <v>44440</v>
      </c>
      <c r="BJ24" s="32">
        <v>44470</v>
      </c>
      <c r="BK24" s="32">
        <v>44501</v>
      </c>
      <c r="BL24" s="32">
        <v>44531</v>
      </c>
      <c r="BM24" s="32">
        <v>44562</v>
      </c>
      <c r="BN24" s="32">
        <v>44593</v>
      </c>
      <c r="BO24" s="32">
        <v>44621</v>
      </c>
      <c r="BP24" s="32">
        <v>44652</v>
      </c>
      <c r="BQ24" s="32">
        <v>44682</v>
      </c>
      <c r="BR24" s="32">
        <v>44713</v>
      </c>
      <c r="BS24" s="32">
        <v>44743</v>
      </c>
      <c r="BT24" s="32">
        <v>44774</v>
      </c>
      <c r="BU24" s="32">
        <v>44805</v>
      </c>
      <c r="BV24" s="32">
        <v>44835</v>
      </c>
      <c r="BW24" s="32">
        <v>44866</v>
      </c>
      <c r="BX24" s="32">
        <v>44896</v>
      </c>
      <c r="BY24" s="32">
        <v>44927</v>
      </c>
      <c r="BZ24" s="32">
        <v>44958</v>
      </c>
      <c r="CA24" s="32">
        <v>44986</v>
      </c>
      <c r="CB24" s="32">
        <v>45017</v>
      </c>
      <c r="CC24" s="32">
        <v>45047</v>
      </c>
      <c r="CD24" s="32">
        <v>45078</v>
      </c>
      <c r="CE24" s="32">
        <v>45108</v>
      </c>
      <c r="CF24" s="32">
        <v>45139</v>
      </c>
      <c r="CG24" s="32">
        <v>45170</v>
      </c>
      <c r="CH24" s="32">
        <v>45200</v>
      </c>
      <c r="CI24" s="32">
        <v>45231</v>
      </c>
      <c r="CJ24" s="32">
        <v>45261</v>
      </c>
      <c r="CK24" s="58"/>
      <c r="CL24" s="58"/>
      <c r="CM24" s="58"/>
      <c r="CN24" s="58"/>
      <c r="CO24" s="58"/>
      <c r="CP24" s="58"/>
      <c r="CQ24" s="58"/>
      <c r="CR24" s="58"/>
      <c r="CS24" s="54"/>
      <c r="CT24" s="23"/>
      <c r="CU24" s="23"/>
      <c r="CV24" s="23"/>
      <c r="CW24" s="23"/>
      <c r="CX24" s="23"/>
      <c r="DY24" s="24"/>
      <c r="DZ24" s="24"/>
      <c r="EQ24" s="63" t="s">
        <v>21</v>
      </c>
      <c r="ER24" s="63" t="s">
        <v>30</v>
      </c>
      <c r="ES24" s="25"/>
      <c r="ET24" s="25"/>
      <c r="EU24" s="25"/>
      <c r="EV24" s="25"/>
      <c r="EW24" s="26"/>
      <c r="EX24" s="26"/>
      <c r="EY24" s="26"/>
      <c r="EZ24" s="26"/>
      <c r="FA24" s="26"/>
      <c r="FB24" s="26"/>
      <c r="FC24" s="26"/>
      <c r="FD24" s="26"/>
      <c r="FE24" s="26"/>
      <c r="FF24" s="26"/>
      <c r="FG24" s="26"/>
      <c r="FH24" s="26"/>
      <c r="FI24" s="26"/>
      <c r="FJ24" s="26"/>
      <c r="FK24" s="26"/>
      <c r="FL24" s="5"/>
      <c r="FM24" s="5"/>
      <c r="FN24" s="5"/>
      <c r="FO24" s="5"/>
      <c r="FP24" s="5"/>
      <c r="FQ24" s="5"/>
      <c r="FR24" s="5"/>
      <c r="FS24" s="5"/>
      <c r="FT24" s="5"/>
      <c r="FU24" s="5"/>
      <c r="FV24" s="5"/>
      <c r="FW24" s="5"/>
      <c r="FX24" s="5"/>
      <c r="FY24" s="5"/>
      <c r="FZ24" s="5"/>
      <c r="GA24" s="5"/>
      <c r="GB24" s="5"/>
      <c r="GC24" s="5"/>
      <c r="GD24" s="5"/>
      <c r="GE24" s="5"/>
      <c r="GF24" s="5"/>
      <c r="GG24" s="5"/>
      <c r="GH24" s="5"/>
      <c r="GI24" s="5"/>
      <c r="GJ24" s="5"/>
      <c r="GK24" s="5"/>
      <c r="GL24" s="5"/>
      <c r="GM24" s="5"/>
      <c r="GN24" s="5"/>
      <c r="GO24" s="5"/>
      <c r="GP24" s="5"/>
      <c r="GQ24" s="5"/>
      <c r="GR24" s="5"/>
      <c r="GS24" s="5"/>
      <c r="GT24" s="5"/>
      <c r="GU24" s="5"/>
      <c r="GV24" s="5"/>
      <c r="GW24" s="5"/>
    </row>
    <row r="25" spans="1:205" x14ac:dyDescent="0.25">
      <c r="R25" s="5"/>
      <c r="U25" s="23" t="s">
        <v>12</v>
      </c>
      <c r="V25" s="34"/>
      <c r="W25" s="34"/>
      <c r="X25" s="34"/>
      <c r="Y25" s="34"/>
      <c r="Z25" s="34"/>
      <c r="AA25" s="34">
        <v>0.76</v>
      </c>
      <c r="AB25" s="34">
        <v>0.72</v>
      </c>
      <c r="AC25" s="34">
        <v>0.78</v>
      </c>
      <c r="AD25" s="34">
        <v>0.77</v>
      </c>
      <c r="AE25" s="34">
        <v>0.72</v>
      </c>
      <c r="AF25" s="34">
        <v>0.75</v>
      </c>
      <c r="AG25" s="34">
        <v>0.72307692307692306</v>
      </c>
      <c r="AH25" s="35">
        <v>0.71244635193133043</v>
      </c>
      <c r="AI25" s="35">
        <v>0.75634517766497467</v>
      </c>
      <c r="AJ25" s="34">
        <v>0.775609756097561</v>
      </c>
      <c r="AK25" s="35">
        <v>0.73096446700507611</v>
      </c>
      <c r="AL25" s="35">
        <v>0.70833333333333337</v>
      </c>
      <c r="AM25" s="35">
        <v>0.74770642201834858</v>
      </c>
      <c r="AN25" s="35">
        <v>0.67906976744186043</v>
      </c>
      <c r="AO25" s="35">
        <v>0.7439613526570048</v>
      </c>
      <c r="AP25" s="35">
        <v>0.775609756097561</v>
      </c>
      <c r="AQ25" s="35">
        <v>0.75</v>
      </c>
      <c r="AR25" s="35">
        <v>0.77049180327868849</v>
      </c>
      <c r="AS25" s="35">
        <v>0.76063829787234039</v>
      </c>
      <c r="AT25" s="35">
        <v>0.79057591623036649</v>
      </c>
      <c r="AU25" s="35">
        <v>0.81632653061224492</v>
      </c>
      <c r="AV25" s="35">
        <v>0.75916230366492143</v>
      </c>
      <c r="AW25" s="35">
        <v>0.76800000000000002</v>
      </c>
      <c r="AX25" s="35">
        <v>0.77777777777777779</v>
      </c>
      <c r="AY25" s="35">
        <v>0.75877192982456143</v>
      </c>
      <c r="AZ25" s="35">
        <v>0.74479166666666663</v>
      </c>
      <c r="BA25" s="35">
        <v>0.82222222222222219</v>
      </c>
      <c r="BB25" s="35">
        <v>0.82320441988950277</v>
      </c>
      <c r="BC25" s="35">
        <v>0.74</v>
      </c>
      <c r="BD25" s="35">
        <v>0.77310924369747902</v>
      </c>
      <c r="BE25" s="35">
        <v>0.81782945736434109</v>
      </c>
      <c r="BF25" s="35">
        <v>0.80686695278969955</v>
      </c>
      <c r="BG25" s="35">
        <v>0.7857142857142857</v>
      </c>
      <c r="BH25" s="35">
        <v>0.79729729729729726</v>
      </c>
      <c r="BI25" s="35">
        <v>0.75728155339805825</v>
      </c>
      <c r="BJ25" s="35">
        <v>0.77</v>
      </c>
      <c r="BK25" s="35">
        <v>0.79005524861878451</v>
      </c>
      <c r="BL25" s="35">
        <v>0.80588235294117649</v>
      </c>
      <c r="BM25" s="35">
        <v>0.765625</v>
      </c>
      <c r="BN25" s="35">
        <v>0.72727272727272729</v>
      </c>
      <c r="BO25" s="35">
        <v>0.6908212560386473</v>
      </c>
      <c r="BP25" s="35">
        <v>0.67592592592592593</v>
      </c>
      <c r="BQ25" s="35">
        <v>0.69668246445497628</v>
      </c>
      <c r="BR25" s="35">
        <v>0.70256410256410251</v>
      </c>
      <c r="BS25" s="35">
        <v>0.62427745664739887</v>
      </c>
      <c r="BT25" s="35">
        <v>0.7172774869109948</v>
      </c>
      <c r="BU25" s="35">
        <v>0.67487684729064035</v>
      </c>
      <c r="BV25" s="35">
        <v>0.69668246445497628</v>
      </c>
      <c r="BW25" s="35">
        <v>0.65625</v>
      </c>
      <c r="BX25" s="35">
        <v>0.65193370165745856</v>
      </c>
      <c r="BY25" s="35">
        <v>0.61827956989247312</v>
      </c>
      <c r="BZ25" s="34">
        <v>0.64814814814814814</v>
      </c>
      <c r="CA25" s="34">
        <v>0.65517241379310343</v>
      </c>
      <c r="CB25" s="34">
        <v>0.59565217391304348</v>
      </c>
      <c r="CC25" s="34">
        <v>0.61199999999999999</v>
      </c>
      <c r="CD25" s="34"/>
      <c r="CE25" s="34"/>
      <c r="CF25" s="34"/>
      <c r="CG25" s="34"/>
      <c r="CH25" s="34"/>
      <c r="CI25" s="34"/>
      <c r="CJ25" s="34"/>
      <c r="CK25" s="58"/>
      <c r="CL25" s="58"/>
      <c r="CM25" s="58"/>
      <c r="CN25" s="58"/>
      <c r="CO25" s="58"/>
      <c r="CP25" s="58"/>
      <c r="CQ25" s="58"/>
      <c r="CR25" s="58"/>
      <c r="CS25" s="54"/>
      <c r="CT25" s="23"/>
      <c r="CU25" s="23"/>
      <c r="CV25" s="23"/>
      <c r="CW25" s="23"/>
      <c r="CX25" s="23"/>
      <c r="DY25" s="24"/>
      <c r="DZ25" s="24"/>
      <c r="EQ25" s="63" t="s">
        <v>20</v>
      </c>
      <c r="ER25" s="63" t="s">
        <v>26</v>
      </c>
      <c r="ES25" s="25"/>
      <c r="ET25" s="25"/>
      <c r="EU25" s="25"/>
      <c r="EV25" s="25"/>
      <c r="EW25" s="26"/>
      <c r="EX25" s="26"/>
      <c r="EY25" s="26"/>
      <c r="EZ25" s="26"/>
      <c r="FA25" s="26"/>
      <c r="FB25" s="26"/>
      <c r="FC25" s="26"/>
      <c r="FD25" s="26"/>
      <c r="FE25" s="26"/>
      <c r="FF25" s="26"/>
      <c r="FG25" s="26"/>
      <c r="FH25" s="26"/>
      <c r="FI25" s="26"/>
      <c r="FJ25" s="26"/>
      <c r="FK25" s="26"/>
      <c r="FL25" s="5"/>
      <c r="FM25" s="5"/>
      <c r="FN25" s="5"/>
      <c r="FO25" s="5"/>
      <c r="FP25" s="5"/>
      <c r="FQ25" s="5"/>
      <c r="FR25" s="5"/>
      <c r="FS25" s="5"/>
      <c r="FT25" s="5"/>
      <c r="FU25" s="5"/>
      <c r="FV25" s="5"/>
      <c r="FW25" s="5"/>
      <c r="FX25" s="5"/>
      <c r="FY25" s="5"/>
      <c r="FZ25" s="5"/>
      <c r="GA25" s="5"/>
      <c r="GB25" s="5"/>
      <c r="GC25" s="5"/>
      <c r="GD25" s="5"/>
      <c r="GE25" s="5"/>
      <c r="GF25" s="5"/>
      <c r="GG25" s="5"/>
      <c r="GH25" s="5"/>
      <c r="GI25" s="5"/>
      <c r="GJ25" s="5"/>
      <c r="GK25" s="5"/>
      <c r="GL25" s="5"/>
      <c r="GM25" s="5"/>
      <c r="GN25" s="5"/>
      <c r="GO25" s="5"/>
      <c r="GP25" s="5"/>
      <c r="GQ25" s="5"/>
      <c r="GR25" s="5"/>
      <c r="GS25" s="5"/>
      <c r="GT25" s="5"/>
      <c r="GU25" s="5"/>
      <c r="GV25" s="5"/>
      <c r="GW25" s="5"/>
    </row>
    <row r="26" spans="1:205" x14ac:dyDescent="0.25">
      <c r="R26" s="5"/>
      <c r="U26" s="23" t="s">
        <v>9</v>
      </c>
      <c r="V26" s="34"/>
      <c r="W26" s="34"/>
      <c r="X26" s="34"/>
      <c r="Y26" s="34"/>
      <c r="Z26" s="34"/>
      <c r="AA26" s="34">
        <v>0.43</v>
      </c>
      <c r="AB26" s="34">
        <v>0.43</v>
      </c>
      <c r="AC26" s="34">
        <v>0.37</v>
      </c>
      <c r="AD26" s="34">
        <v>0.41</v>
      </c>
      <c r="AE26" s="34">
        <v>0.45</v>
      </c>
      <c r="AF26" s="34">
        <v>0.41</v>
      </c>
      <c r="AG26" s="34">
        <v>0.36160714285714285</v>
      </c>
      <c r="AH26" s="35">
        <v>0.35573122529644269</v>
      </c>
      <c r="AI26" s="35">
        <v>0.35148514851485146</v>
      </c>
      <c r="AJ26" s="34">
        <v>0.37899543378995432</v>
      </c>
      <c r="AK26" s="35">
        <v>0.39819004524886875</v>
      </c>
      <c r="AL26" s="35">
        <v>0.3473684210526316</v>
      </c>
      <c r="AM26" s="35">
        <v>0.35374149659863946</v>
      </c>
      <c r="AN26" s="35">
        <v>0.36206896551724138</v>
      </c>
      <c r="AO26" s="35">
        <v>0.39247311827956988</v>
      </c>
      <c r="AP26" s="35">
        <v>0.3651685393258427</v>
      </c>
      <c r="AQ26" s="35">
        <v>0.37552742616033757</v>
      </c>
      <c r="AR26" s="35">
        <v>0.34328358208955223</v>
      </c>
      <c r="AS26" s="35">
        <v>0.39705882352941174</v>
      </c>
      <c r="AT26" s="35">
        <v>0.37920489296636084</v>
      </c>
      <c r="AU26" s="35">
        <v>0.38435374149659862</v>
      </c>
      <c r="AV26" s="35">
        <v>0.36704119850187267</v>
      </c>
      <c r="AW26" s="35">
        <v>0.40229885057471265</v>
      </c>
      <c r="AX26" s="35">
        <v>0.39461883408071746</v>
      </c>
      <c r="AY26" s="35">
        <v>0.4128787878787879</v>
      </c>
      <c r="AZ26" s="35">
        <v>0.42750929368029739</v>
      </c>
      <c r="BA26" s="35">
        <v>0.4281150159744409</v>
      </c>
      <c r="BB26" s="35">
        <v>0.45652173913043476</v>
      </c>
      <c r="BC26" s="35">
        <v>0.42724458204334365</v>
      </c>
      <c r="BD26" s="35">
        <v>0.43425076452599387</v>
      </c>
      <c r="BE26" s="35">
        <v>0.42559523809523808</v>
      </c>
      <c r="BF26" s="35">
        <v>0.47337278106508873</v>
      </c>
      <c r="BG26" s="35">
        <v>0.43274853801169588</v>
      </c>
      <c r="BH26" s="35">
        <v>0.50887573964497046</v>
      </c>
      <c r="BI26" s="35">
        <v>0.45573770491803278</v>
      </c>
      <c r="BJ26" s="35">
        <v>0.51</v>
      </c>
      <c r="BK26" s="35">
        <v>0.44940476190476192</v>
      </c>
      <c r="BL26" s="35">
        <v>0.45052083333333331</v>
      </c>
      <c r="BM26" s="35">
        <v>0.44507042253521129</v>
      </c>
      <c r="BN26" s="35">
        <v>0.44444444444444442</v>
      </c>
      <c r="BO26" s="35">
        <v>0.44662921348314605</v>
      </c>
      <c r="BP26" s="35">
        <v>0.45844504021447718</v>
      </c>
      <c r="BQ26" s="35">
        <v>0.45477386934673369</v>
      </c>
      <c r="BR26" s="35">
        <v>0.43699731903485256</v>
      </c>
      <c r="BS26" s="35">
        <v>0.41176470588235292</v>
      </c>
      <c r="BT26" s="35">
        <v>0.49076517150395776</v>
      </c>
      <c r="BU26" s="35">
        <v>0.42780748663101603</v>
      </c>
      <c r="BV26" s="35">
        <v>0.4282115869017632</v>
      </c>
      <c r="BW26" s="35">
        <v>0.4349112426035503</v>
      </c>
      <c r="BX26" s="35">
        <v>0.42930591259640105</v>
      </c>
      <c r="BY26" s="35">
        <v>0.4379746835443038</v>
      </c>
      <c r="BZ26" s="34">
        <v>0.38596491228070173</v>
      </c>
      <c r="CA26" s="34">
        <v>0.40315315315315314</v>
      </c>
      <c r="CB26" s="34">
        <v>0.44</v>
      </c>
      <c r="CC26" s="34">
        <v>0.45328719723183392</v>
      </c>
      <c r="CD26" s="34"/>
      <c r="CE26" s="34"/>
      <c r="CF26" s="34"/>
      <c r="CG26" s="34"/>
      <c r="CH26" s="34"/>
      <c r="CI26" s="34"/>
      <c r="CJ26" s="34"/>
      <c r="CK26" s="58"/>
      <c r="CL26" s="58"/>
      <c r="CM26" s="58"/>
      <c r="CN26" s="58"/>
      <c r="CO26" s="58"/>
      <c r="CP26" s="58"/>
      <c r="CQ26" s="58"/>
      <c r="CR26" s="58"/>
      <c r="CS26" s="54"/>
      <c r="CT26" s="23"/>
      <c r="CU26" s="23"/>
      <c r="CV26" s="23"/>
      <c r="CW26" s="23"/>
      <c r="CX26" s="23"/>
      <c r="DY26" s="24"/>
      <c r="DZ26" s="24"/>
      <c r="EQ26" s="63" t="s">
        <v>19</v>
      </c>
      <c r="ER26" s="63" t="s">
        <v>29</v>
      </c>
      <c r="ES26" s="25"/>
      <c r="ET26" s="25"/>
      <c r="EU26" s="25"/>
      <c r="EV26" s="25"/>
      <c r="EW26" s="26"/>
      <c r="EX26" s="26"/>
      <c r="EY26" s="26"/>
      <c r="EZ26" s="26"/>
      <c r="FA26" s="26"/>
      <c r="FB26" s="26"/>
      <c r="FC26" s="5"/>
      <c r="FD26" s="5"/>
      <c r="FE26" s="5"/>
      <c r="FF26" s="5"/>
      <c r="FG26" s="5"/>
      <c r="FH26" s="5"/>
      <c r="FI26" s="5"/>
      <c r="FJ26" s="5"/>
      <c r="FK26" s="5"/>
      <c r="FL26" s="5"/>
      <c r="FM26" s="5"/>
      <c r="FN26" s="5"/>
      <c r="FO26" s="5"/>
      <c r="FP26" s="5"/>
      <c r="FQ26" s="5"/>
      <c r="FR26" s="5"/>
      <c r="FS26" s="5"/>
      <c r="FT26" s="5"/>
      <c r="FU26" s="5"/>
      <c r="FV26" s="5"/>
      <c r="FW26" s="5"/>
      <c r="FX26" s="5"/>
      <c r="FY26" s="5"/>
      <c r="FZ26" s="5"/>
      <c r="GA26" s="5"/>
      <c r="GB26" s="5"/>
      <c r="GC26" s="5"/>
      <c r="GD26" s="5"/>
      <c r="GE26" s="5"/>
      <c r="GF26" s="5"/>
      <c r="GG26" s="5"/>
      <c r="GH26" s="5"/>
      <c r="GI26" s="5"/>
      <c r="GJ26" s="5"/>
      <c r="GK26" s="5"/>
      <c r="GL26" s="5"/>
      <c r="GM26" s="5"/>
      <c r="GN26" s="5"/>
      <c r="GO26" s="5"/>
      <c r="GP26" s="5"/>
      <c r="GQ26" s="5"/>
      <c r="GR26" s="5"/>
      <c r="GS26" s="5"/>
      <c r="GT26" s="5"/>
      <c r="GU26" s="5"/>
      <c r="GV26" s="5"/>
      <c r="GW26" s="5"/>
    </row>
    <row r="27" spans="1:205" x14ac:dyDescent="0.25">
      <c r="R27" s="5"/>
      <c r="U27" s="23" t="s">
        <v>11</v>
      </c>
      <c r="V27" s="34"/>
      <c r="W27" s="34"/>
      <c r="X27" s="34"/>
      <c r="Y27" s="34"/>
      <c r="Z27" s="34"/>
      <c r="AA27" s="34">
        <v>0.23</v>
      </c>
      <c r="AB27" s="34">
        <v>0.25</v>
      </c>
      <c r="AC27" s="34">
        <v>0.21</v>
      </c>
      <c r="AD27" s="34">
        <v>0.26</v>
      </c>
      <c r="AE27" s="34">
        <v>0.28999999999999998</v>
      </c>
      <c r="AF27" s="34">
        <v>0.27</v>
      </c>
      <c r="AG27" s="34">
        <v>0.25352112676056338</v>
      </c>
      <c r="AH27" s="35">
        <v>0.20689655172413793</v>
      </c>
      <c r="AI27" s="35">
        <v>0.17948717948717949</v>
      </c>
      <c r="AJ27" s="34">
        <v>0.18888888888888888</v>
      </c>
      <c r="AK27" s="35">
        <v>0.21428571428571427</v>
      </c>
      <c r="AL27" s="35">
        <v>0.21686746987951808</v>
      </c>
      <c r="AM27" s="35">
        <v>0.24242424242424243</v>
      </c>
      <c r="AN27" s="35">
        <v>0.22222222222222221</v>
      </c>
      <c r="AO27" s="35">
        <v>0.24285714285714285</v>
      </c>
      <c r="AP27" s="35">
        <v>0.22058823529411764</v>
      </c>
      <c r="AQ27" s="35">
        <v>0.23809523809523808</v>
      </c>
      <c r="AR27" s="35">
        <v>0.31481481481481483</v>
      </c>
      <c r="AS27" s="35">
        <v>0.17647058823529413</v>
      </c>
      <c r="AT27" s="35">
        <v>0</v>
      </c>
      <c r="AU27" s="35">
        <v>0.3</v>
      </c>
      <c r="AV27" s="35">
        <v>7.1428571428571425E-2</v>
      </c>
      <c r="AW27" s="35">
        <v>0</v>
      </c>
      <c r="AX27" s="35">
        <v>1</v>
      </c>
      <c r="AY27" s="35">
        <v>0.5</v>
      </c>
      <c r="AZ27" s="35">
        <v>0</v>
      </c>
      <c r="BA27" s="35"/>
      <c r="BB27" s="35"/>
      <c r="BC27" s="35"/>
      <c r="BD27" s="35">
        <v>0</v>
      </c>
      <c r="BE27" s="35">
        <v>0</v>
      </c>
      <c r="BF27" s="35">
        <v>0.33333333333333331</v>
      </c>
      <c r="BG27" s="35">
        <v>0</v>
      </c>
      <c r="BH27" s="35">
        <v>0.14285714285714285</v>
      </c>
      <c r="BI27" s="35">
        <v>0.25</v>
      </c>
      <c r="BJ27" s="35">
        <v>0.33</v>
      </c>
      <c r="BK27" s="35">
        <v>0.45454545454545453</v>
      </c>
      <c r="BL27" s="35">
        <v>0.375</v>
      </c>
      <c r="BM27" s="35">
        <v>0.31818181818181818</v>
      </c>
      <c r="BN27" s="35">
        <v>0.39130434782608697</v>
      </c>
      <c r="BO27" s="35">
        <v>0.3125</v>
      </c>
      <c r="BP27" s="35">
        <v>0.3888888888888889</v>
      </c>
      <c r="BQ27" s="35">
        <v>0.28000000000000003</v>
      </c>
      <c r="BR27" s="35">
        <v>0.21052631578947367</v>
      </c>
      <c r="BS27" s="35">
        <v>0.19047619047619047</v>
      </c>
      <c r="BT27" s="35">
        <v>0.27027027027027029</v>
      </c>
      <c r="BU27" s="35">
        <v>0.27272727272727271</v>
      </c>
      <c r="BV27" s="35">
        <v>0.4</v>
      </c>
      <c r="BW27" s="35">
        <v>0.35714285714285715</v>
      </c>
      <c r="BX27" s="35">
        <v>0.28000000000000003</v>
      </c>
      <c r="BY27" s="35">
        <v>0.45161290322580644</v>
      </c>
      <c r="BZ27" s="34">
        <v>0.31428571428571428</v>
      </c>
      <c r="CA27" s="34">
        <v>0.375</v>
      </c>
      <c r="CB27" s="34">
        <v>0.26666666666666666</v>
      </c>
      <c r="CC27" s="34">
        <v>0.20833333333333334</v>
      </c>
      <c r="CD27" s="34"/>
      <c r="CE27" s="34"/>
      <c r="CF27" s="34"/>
      <c r="CG27" s="34"/>
      <c r="CH27" s="34"/>
      <c r="CI27" s="34"/>
      <c r="CJ27" s="34"/>
      <c r="CK27" s="58"/>
      <c r="CL27" s="58"/>
      <c r="CM27" s="58"/>
      <c r="CN27" s="58"/>
      <c r="CO27" s="58"/>
      <c r="CP27" s="58"/>
      <c r="CQ27" s="58"/>
      <c r="CR27" s="58"/>
      <c r="CS27" s="54"/>
      <c r="CT27" s="23"/>
      <c r="CU27" s="23"/>
      <c r="CV27" s="23"/>
      <c r="CW27" s="23"/>
      <c r="CX27" s="23"/>
      <c r="DY27" s="24"/>
      <c r="DZ27" s="24"/>
      <c r="EQ27" s="63" t="s">
        <v>18</v>
      </c>
      <c r="ER27" s="63" t="s">
        <v>35</v>
      </c>
      <c r="ES27" s="25"/>
      <c r="ET27" s="25"/>
      <c r="EU27" s="25"/>
      <c r="EV27" s="25"/>
      <c r="EW27" s="26"/>
      <c r="EX27" s="26"/>
      <c r="EY27" s="26"/>
      <c r="EZ27" s="26"/>
      <c r="FA27" s="26"/>
      <c r="FB27" s="26"/>
      <c r="FC27" s="5"/>
      <c r="FD27" s="5"/>
      <c r="FE27" s="5"/>
      <c r="FF27" s="5"/>
      <c r="FG27" s="5"/>
      <c r="FH27" s="5"/>
      <c r="FI27" s="5"/>
      <c r="FJ27" s="5"/>
      <c r="FK27" s="5"/>
      <c r="FL27" s="5"/>
      <c r="FM27" s="5"/>
      <c r="FN27" s="5"/>
      <c r="FO27" s="5"/>
      <c r="FP27" s="5"/>
      <c r="FQ27" s="5"/>
      <c r="FR27" s="5"/>
      <c r="FS27" s="5"/>
      <c r="FT27" s="5"/>
      <c r="FU27" s="5"/>
      <c r="FV27" s="5"/>
      <c r="FW27" s="5"/>
      <c r="FX27" s="5"/>
      <c r="FY27" s="5"/>
      <c r="FZ27" s="5"/>
      <c r="GA27" s="5"/>
      <c r="GB27" s="5"/>
      <c r="GC27" s="5"/>
      <c r="GD27" s="5"/>
      <c r="GE27" s="5"/>
      <c r="GF27" s="5"/>
      <c r="GG27" s="5"/>
      <c r="GH27" s="5"/>
      <c r="GI27" s="5"/>
      <c r="GJ27" s="5"/>
      <c r="GK27" s="5"/>
      <c r="GL27" s="5"/>
      <c r="GM27" s="5"/>
      <c r="GN27" s="5"/>
      <c r="GO27" s="5"/>
      <c r="GP27" s="5"/>
      <c r="GQ27" s="5"/>
      <c r="GR27" s="5"/>
      <c r="GS27" s="5"/>
      <c r="GT27" s="5"/>
      <c r="GU27" s="5"/>
      <c r="GV27" s="5"/>
      <c r="GW27" s="5"/>
    </row>
    <row r="28" spans="1:205" x14ac:dyDescent="0.25">
      <c r="R28" s="5"/>
      <c r="U28" s="23" t="s">
        <v>10</v>
      </c>
      <c r="V28" s="34"/>
      <c r="W28" s="34"/>
      <c r="X28" s="34"/>
      <c r="Y28" s="34"/>
      <c r="Z28" s="34"/>
      <c r="AA28" s="34">
        <v>0.66</v>
      </c>
      <c r="AB28" s="34">
        <v>0.62</v>
      </c>
      <c r="AC28" s="34">
        <v>0.64</v>
      </c>
      <c r="AD28" s="34">
        <v>0.77</v>
      </c>
      <c r="AE28" s="34">
        <v>0.61</v>
      </c>
      <c r="AF28" s="34">
        <v>0.69</v>
      </c>
      <c r="AG28" s="34">
        <v>0.70588235294117652</v>
      </c>
      <c r="AH28" s="35">
        <v>0.69696969696969702</v>
      </c>
      <c r="AI28" s="35">
        <v>0.6216216216216216</v>
      </c>
      <c r="AJ28" s="34">
        <v>0.63636363636363635</v>
      </c>
      <c r="AK28" s="35">
        <v>0.55000000000000004</v>
      </c>
      <c r="AL28" s="35">
        <v>0.66666666666666663</v>
      </c>
      <c r="AM28" s="35">
        <v>0.72222222222222221</v>
      </c>
      <c r="AN28" s="35">
        <v>0.55555555555555558</v>
      </c>
      <c r="AO28" s="35">
        <v>0.56756756756756754</v>
      </c>
      <c r="AP28" s="35">
        <v>0.6097560975609756</v>
      </c>
      <c r="AQ28" s="35">
        <v>0.5641025641025641</v>
      </c>
      <c r="AR28" s="35">
        <v>0.38235294117647056</v>
      </c>
      <c r="AS28" s="35">
        <v>0.57894736842105265</v>
      </c>
      <c r="AT28" s="35">
        <v>0.52083333333333337</v>
      </c>
      <c r="AU28" s="35">
        <v>0.31707317073170732</v>
      </c>
      <c r="AV28" s="35">
        <v>0.46808510638297873</v>
      </c>
      <c r="AW28" s="35">
        <v>0.5714285714285714</v>
      </c>
      <c r="AX28" s="35">
        <v>0.45</v>
      </c>
      <c r="AY28" s="35">
        <v>0.45454545454545453</v>
      </c>
      <c r="AZ28" s="35">
        <v>0.4358974358974359</v>
      </c>
      <c r="BA28" s="35">
        <v>0.49090909090909091</v>
      </c>
      <c r="BB28" s="35">
        <v>0.43333333333333335</v>
      </c>
      <c r="BC28" s="35">
        <v>0.5</v>
      </c>
      <c r="BD28" s="35">
        <v>0.50909090909090904</v>
      </c>
      <c r="BE28" s="35">
        <v>0.59649122807017541</v>
      </c>
      <c r="BF28" s="35">
        <v>0.47727272727272729</v>
      </c>
      <c r="BG28" s="35">
        <v>0.55000000000000004</v>
      </c>
      <c r="BH28" s="35">
        <v>0.40909090909090912</v>
      </c>
      <c r="BI28" s="35">
        <v>0.52941176470588236</v>
      </c>
      <c r="BJ28" s="35">
        <v>0.61</v>
      </c>
      <c r="BK28" s="35">
        <v>0.52</v>
      </c>
      <c r="BL28" s="35">
        <v>0.660377358490566</v>
      </c>
      <c r="BM28" s="35">
        <v>0.65217391304347827</v>
      </c>
      <c r="BN28" s="35">
        <v>0.5</v>
      </c>
      <c r="BO28" s="35">
        <v>0.45614035087719296</v>
      </c>
      <c r="BP28" s="35">
        <v>0.55555555555555558</v>
      </c>
      <c r="BQ28" s="35">
        <v>0.68888888888888888</v>
      </c>
      <c r="BR28" s="35">
        <v>0.5714285714285714</v>
      </c>
      <c r="BS28" s="35">
        <v>0.64444444444444449</v>
      </c>
      <c r="BT28" s="35">
        <v>0.58536585365853655</v>
      </c>
      <c r="BU28" s="35">
        <v>0.55555555555555558</v>
      </c>
      <c r="BV28" s="35">
        <v>0.46341463414634149</v>
      </c>
      <c r="BW28" s="35">
        <v>0.46</v>
      </c>
      <c r="BX28" s="35">
        <v>0.52830188679245282</v>
      </c>
      <c r="BY28" s="35">
        <v>0.54054054054054057</v>
      </c>
      <c r="BZ28" s="34">
        <v>0.45454545454545453</v>
      </c>
      <c r="CA28" s="34">
        <v>0.4</v>
      </c>
      <c r="CB28" s="34">
        <v>0.32</v>
      </c>
      <c r="CC28" s="34">
        <v>0.33333333333333331</v>
      </c>
      <c r="CD28" s="34"/>
      <c r="CE28" s="34"/>
      <c r="CF28" s="34"/>
      <c r="CG28" s="34"/>
      <c r="CH28" s="34"/>
      <c r="CI28" s="34"/>
      <c r="CJ28" s="34"/>
      <c r="CK28" s="58"/>
      <c r="CL28" s="58"/>
      <c r="CM28" s="58"/>
      <c r="CN28" s="58"/>
      <c r="CO28" s="58"/>
      <c r="CP28" s="58"/>
      <c r="CQ28" s="58"/>
      <c r="CR28" s="58"/>
      <c r="CS28" s="54"/>
      <c r="CT28" s="23"/>
      <c r="CU28" s="23"/>
      <c r="CV28" s="23"/>
      <c r="CW28" s="23"/>
      <c r="CX28" s="23"/>
      <c r="DY28" s="24"/>
      <c r="DZ28" s="24"/>
      <c r="EQ28" s="63" t="s">
        <v>17</v>
      </c>
      <c r="ER28" s="63" t="s">
        <v>27</v>
      </c>
      <c r="ES28" s="25"/>
      <c r="ET28" s="25"/>
      <c r="EU28" s="25"/>
      <c r="EV28" s="25"/>
      <c r="EW28" s="26"/>
      <c r="EX28" s="26"/>
      <c r="EY28" s="26"/>
      <c r="EZ28" s="26"/>
      <c r="FA28" s="26"/>
      <c r="FB28" s="26"/>
      <c r="FC28" s="5"/>
      <c r="FD28" s="5"/>
      <c r="FE28" s="5"/>
      <c r="FF28" s="5"/>
      <c r="FG28" s="5"/>
      <c r="FH28" s="5"/>
      <c r="FI28" s="5"/>
      <c r="FJ28" s="5"/>
      <c r="FK28" s="5"/>
      <c r="FL28" s="5"/>
      <c r="FM28" s="5"/>
      <c r="FN28" s="5"/>
      <c r="FO28" s="5"/>
      <c r="FP28" s="5"/>
      <c r="FQ28" s="5"/>
      <c r="FR28" s="5"/>
      <c r="FS28" s="5"/>
      <c r="FT28" s="5"/>
      <c r="FU28" s="5"/>
      <c r="FV28" s="5"/>
      <c r="FW28" s="5"/>
      <c r="FX28" s="5"/>
      <c r="FY28" s="5"/>
      <c r="FZ28" s="5"/>
      <c r="GA28" s="5"/>
      <c r="GB28" s="5"/>
      <c r="GC28" s="5"/>
      <c r="GD28" s="5"/>
      <c r="GE28" s="5"/>
      <c r="GF28" s="5"/>
      <c r="GG28" s="5"/>
      <c r="GH28" s="5"/>
      <c r="GI28" s="5"/>
      <c r="GJ28" s="5"/>
      <c r="GK28" s="5"/>
      <c r="GL28" s="5"/>
      <c r="GM28" s="5"/>
      <c r="GN28" s="5"/>
      <c r="GO28" s="5"/>
      <c r="GP28" s="5"/>
      <c r="GQ28" s="5"/>
      <c r="GR28" s="5"/>
      <c r="GS28" s="5"/>
      <c r="GT28" s="5"/>
      <c r="GU28" s="5"/>
      <c r="GV28" s="5"/>
      <c r="GW28" s="5"/>
    </row>
    <row r="29" spans="1:205" x14ac:dyDescent="0.25">
      <c r="U29" s="23" t="s">
        <v>8</v>
      </c>
      <c r="V29" s="34"/>
      <c r="W29" s="34"/>
      <c r="X29" s="34"/>
      <c r="Y29" s="34"/>
      <c r="Z29" s="34"/>
      <c r="AA29" s="34">
        <v>0.42</v>
      </c>
      <c r="AB29" s="34">
        <v>0.36</v>
      </c>
      <c r="AC29" s="34">
        <v>0.38</v>
      </c>
      <c r="AD29" s="34">
        <v>0.34</v>
      </c>
      <c r="AE29" s="34">
        <v>0.41</v>
      </c>
      <c r="AF29" s="34">
        <v>0.41</v>
      </c>
      <c r="AG29" s="34">
        <v>0.31818181818181818</v>
      </c>
      <c r="AH29" s="35">
        <v>0.34517766497461927</v>
      </c>
      <c r="AI29" s="35">
        <v>0.38181818181818183</v>
      </c>
      <c r="AJ29" s="34">
        <v>0.44078947368421051</v>
      </c>
      <c r="AK29" s="35">
        <v>0.40782122905027934</v>
      </c>
      <c r="AL29" s="35">
        <v>0.42391304347826086</v>
      </c>
      <c r="AM29" s="35">
        <v>0.47530864197530864</v>
      </c>
      <c r="AN29" s="35">
        <v>0.38311688311688313</v>
      </c>
      <c r="AO29" s="35">
        <v>0.37878787878787878</v>
      </c>
      <c r="AP29" s="35">
        <v>0.46527777777777779</v>
      </c>
      <c r="AQ29" s="35">
        <v>0.50574712643678166</v>
      </c>
      <c r="AR29" s="35">
        <v>0.42307692307692307</v>
      </c>
      <c r="AS29" s="35">
        <v>0.42675159235668791</v>
      </c>
      <c r="AT29" s="35">
        <v>0.38461538461538464</v>
      </c>
      <c r="AU29" s="35">
        <v>0.37423312883435583</v>
      </c>
      <c r="AV29" s="35">
        <v>0.38167938931297712</v>
      </c>
      <c r="AW29" s="35">
        <v>0.34745762711864409</v>
      </c>
      <c r="AX29" s="35">
        <v>0.34482758620689657</v>
      </c>
      <c r="AY29" s="35">
        <v>0.33898305084745761</v>
      </c>
      <c r="AZ29" s="35">
        <v>0.375</v>
      </c>
      <c r="BA29" s="35">
        <v>0.35</v>
      </c>
      <c r="BB29" s="35">
        <v>0.44680851063829785</v>
      </c>
      <c r="BC29" s="35">
        <v>0.33540372670807456</v>
      </c>
      <c r="BD29" s="35">
        <v>0.36666666666666664</v>
      </c>
      <c r="BE29" s="35">
        <v>0.29496402877697842</v>
      </c>
      <c r="BF29" s="35">
        <v>0.31034482758620691</v>
      </c>
      <c r="BG29" s="35">
        <v>0.36283185840707965</v>
      </c>
      <c r="BH29" s="35">
        <v>0.37704918032786883</v>
      </c>
      <c r="BI29" s="35">
        <v>0.31914893617021278</v>
      </c>
      <c r="BJ29" s="35">
        <v>0.4</v>
      </c>
      <c r="BK29" s="35">
        <v>0.46400000000000002</v>
      </c>
      <c r="BL29" s="35">
        <v>0.36206896551724138</v>
      </c>
      <c r="BM29" s="35">
        <v>0.42962962962962964</v>
      </c>
      <c r="BN29" s="35">
        <v>0.40833333333333333</v>
      </c>
      <c r="BO29" s="35">
        <v>0.39156626506024095</v>
      </c>
      <c r="BP29" s="35">
        <v>0.39455782312925169</v>
      </c>
      <c r="BQ29" s="35">
        <v>0.38410596026490068</v>
      </c>
      <c r="BR29" s="35">
        <v>0.33333333333333331</v>
      </c>
      <c r="BS29" s="35">
        <v>0.375</v>
      </c>
      <c r="BT29" s="35">
        <v>0.3482142857142857</v>
      </c>
      <c r="BU29" s="35">
        <v>0.34782608695652173</v>
      </c>
      <c r="BV29" s="35">
        <v>0.39240506329113922</v>
      </c>
      <c r="BW29" s="35">
        <v>0.3108108108108108</v>
      </c>
      <c r="BX29" s="35">
        <v>0.30201342281879195</v>
      </c>
      <c r="BY29" s="35">
        <v>0.3925925925925926</v>
      </c>
      <c r="BZ29" s="34">
        <v>0.32173913043478258</v>
      </c>
      <c r="CA29" s="34">
        <v>0.32903225806451614</v>
      </c>
      <c r="CB29" s="34">
        <v>0.33333333333333331</v>
      </c>
      <c r="CC29" s="34">
        <v>0.28378378378378377</v>
      </c>
      <c r="CD29" s="34"/>
      <c r="CE29" s="34"/>
      <c r="CF29" s="34"/>
      <c r="CG29" s="34"/>
      <c r="CH29" s="34"/>
      <c r="CI29" s="34"/>
      <c r="CJ29" s="34"/>
      <c r="CK29" s="58"/>
      <c r="CL29" s="58"/>
      <c r="CM29" s="58"/>
      <c r="CN29" s="58"/>
      <c r="CO29" s="58"/>
      <c r="CP29" s="58"/>
      <c r="CQ29" s="58"/>
      <c r="CR29" s="58"/>
      <c r="CS29" s="54"/>
      <c r="CT29" s="23"/>
      <c r="CU29" s="23"/>
      <c r="CV29" s="23"/>
      <c r="CW29" s="23"/>
      <c r="CX29" s="23"/>
      <c r="DY29" s="24"/>
      <c r="DZ29" s="24"/>
      <c r="EQ29" s="63" t="s">
        <v>16</v>
      </c>
      <c r="ER29" s="63" t="s">
        <v>31</v>
      </c>
      <c r="ES29" s="25"/>
      <c r="ET29" s="25"/>
      <c r="EU29" s="25"/>
      <c r="EV29" s="25"/>
      <c r="EW29" s="26"/>
      <c r="EX29" s="26"/>
      <c r="EY29" s="26"/>
      <c r="EZ29" s="26"/>
      <c r="FA29" s="26"/>
      <c r="FB29" s="26"/>
      <c r="FC29" s="5"/>
      <c r="FD29" s="5"/>
      <c r="FE29" s="5"/>
      <c r="FF29" s="5"/>
      <c r="FG29" s="5"/>
      <c r="FH29" s="5"/>
      <c r="FI29" s="5"/>
      <c r="FJ29" s="5"/>
      <c r="FK29" s="5"/>
      <c r="FL29" s="26"/>
      <c r="FM29" s="26"/>
      <c r="FN29" s="5"/>
      <c r="FO29" s="5"/>
      <c r="FP29" s="5"/>
      <c r="FQ29" s="5"/>
      <c r="FR29" s="5"/>
      <c r="FS29" s="5"/>
      <c r="FT29" s="5"/>
      <c r="FU29" s="5"/>
      <c r="FV29" s="5"/>
      <c r="FW29" s="5"/>
      <c r="FX29" s="5"/>
      <c r="FY29" s="5"/>
      <c r="FZ29" s="5"/>
      <c r="GA29" s="5"/>
      <c r="GB29" s="5"/>
      <c r="GC29" s="5"/>
      <c r="GD29" s="5"/>
      <c r="GE29" s="5"/>
      <c r="GF29" s="5"/>
      <c r="GG29" s="5"/>
      <c r="GH29" s="5"/>
      <c r="GI29" s="5"/>
      <c r="GJ29" s="5"/>
      <c r="GK29" s="5"/>
      <c r="GL29" s="5"/>
      <c r="GM29" s="5"/>
      <c r="GN29" s="5"/>
      <c r="GO29" s="5"/>
      <c r="GP29" s="5"/>
      <c r="GQ29" s="5"/>
      <c r="GR29" s="5"/>
      <c r="GS29" s="5"/>
      <c r="GT29" s="5"/>
      <c r="GU29" s="5"/>
      <c r="GV29" s="5"/>
      <c r="GW29" s="5"/>
    </row>
    <row r="30" spans="1:205" x14ac:dyDescent="0.25">
      <c r="U30" s="23" t="s">
        <v>7</v>
      </c>
      <c r="V30" s="34"/>
      <c r="W30" s="34"/>
      <c r="X30" s="34"/>
      <c r="Y30" s="34"/>
      <c r="Z30" s="34"/>
      <c r="AA30" s="34">
        <v>0.8</v>
      </c>
      <c r="AB30" s="34">
        <v>0.4</v>
      </c>
      <c r="AC30" s="34">
        <v>0.7</v>
      </c>
      <c r="AD30" s="34">
        <v>0.57999999999999996</v>
      </c>
      <c r="AE30" s="34">
        <v>0.55000000000000004</v>
      </c>
      <c r="AF30" s="34">
        <v>0.59</v>
      </c>
      <c r="AG30" s="34">
        <v>0.61290322580645162</v>
      </c>
      <c r="AH30" s="35">
        <v>0.61764705882352944</v>
      </c>
      <c r="AI30" s="35">
        <v>0.4</v>
      </c>
      <c r="AJ30" s="34">
        <v>0.54</v>
      </c>
      <c r="AK30" s="35">
        <v>0.51020408163265307</v>
      </c>
      <c r="AL30" s="35">
        <v>0.45833333333333331</v>
      </c>
      <c r="AM30" s="35">
        <v>0.5</v>
      </c>
      <c r="AN30" s="35">
        <v>1</v>
      </c>
      <c r="AO30" s="35">
        <v>0.33333333333333331</v>
      </c>
      <c r="AP30" s="35">
        <v>0.66666666666666663</v>
      </c>
      <c r="AQ30" s="35">
        <v>0.6</v>
      </c>
      <c r="AR30" s="35">
        <v>0</v>
      </c>
      <c r="AS30" s="35">
        <v>0.55555555555555558</v>
      </c>
      <c r="AT30" s="35">
        <v>0.42857142857142855</v>
      </c>
      <c r="AU30" s="35">
        <v>0.5</v>
      </c>
      <c r="AV30" s="35">
        <v>0.41666666666666669</v>
      </c>
      <c r="AW30" s="35">
        <v>0.33333333333333331</v>
      </c>
      <c r="AX30" s="35">
        <v>0.83333333333333337</v>
      </c>
      <c r="AY30" s="35">
        <v>0.5714285714285714</v>
      </c>
      <c r="AZ30" s="35">
        <v>0.5714285714285714</v>
      </c>
      <c r="BA30" s="35">
        <v>0</v>
      </c>
      <c r="BB30" s="35">
        <v>0</v>
      </c>
      <c r="BC30" s="35"/>
      <c r="BD30" s="35"/>
      <c r="BE30" s="35"/>
      <c r="BF30" s="35"/>
      <c r="BG30" s="35">
        <v>0</v>
      </c>
      <c r="BH30" s="35">
        <v>0</v>
      </c>
      <c r="BI30" s="35"/>
      <c r="BJ30" s="35">
        <v>0</v>
      </c>
      <c r="BK30" s="35"/>
      <c r="BL30" s="35"/>
      <c r="BM30" s="35"/>
      <c r="BN30" s="35"/>
      <c r="BO30" s="35"/>
      <c r="BP30" s="35"/>
      <c r="BQ30" s="35"/>
      <c r="BR30" s="35"/>
      <c r="BS30" s="35"/>
      <c r="BT30" s="35"/>
      <c r="BU30" s="35"/>
      <c r="BV30" s="35"/>
      <c r="BW30" s="35"/>
      <c r="BX30" s="35"/>
      <c r="BY30" s="35"/>
      <c r="BZ30" s="34"/>
      <c r="CA30" s="34"/>
      <c r="CB30" s="34"/>
      <c r="CC30" s="34"/>
      <c r="CD30" s="34"/>
      <c r="CE30" s="34"/>
      <c r="CF30" s="34"/>
      <c r="CG30" s="34"/>
      <c r="CH30" s="34"/>
      <c r="CI30" s="34"/>
      <c r="CJ30" s="34"/>
      <c r="CK30" s="58"/>
      <c r="CL30" s="58"/>
      <c r="CM30" s="58"/>
      <c r="CN30" s="58"/>
      <c r="CO30" s="58"/>
      <c r="CP30" s="58"/>
      <c r="CQ30" s="58"/>
      <c r="CR30" s="58"/>
      <c r="CS30" s="54"/>
      <c r="CT30" s="23"/>
      <c r="CU30" s="23"/>
      <c r="CV30" s="23"/>
      <c r="CW30" s="23"/>
      <c r="CX30" s="23"/>
      <c r="DY30" s="24"/>
      <c r="DZ30" s="24"/>
      <c r="EQ30" s="63" t="s">
        <v>36</v>
      </c>
      <c r="ER30" s="63" t="s">
        <v>37</v>
      </c>
      <c r="ES30" s="25"/>
      <c r="ET30" s="25"/>
      <c r="EU30" s="25"/>
      <c r="EV30" s="25"/>
      <c r="EW30" s="26"/>
      <c r="EX30" s="26"/>
      <c r="EY30" s="26"/>
      <c r="EZ30" s="26"/>
      <c r="FA30" s="26"/>
      <c r="FB30" s="26"/>
      <c r="FC30" s="5"/>
      <c r="FD30" s="5"/>
      <c r="FE30" s="5"/>
      <c r="FF30" s="5"/>
      <c r="FG30" s="5"/>
      <c r="FH30" s="5"/>
      <c r="FI30" s="5"/>
      <c r="FJ30" s="5"/>
      <c r="FK30" s="5"/>
      <c r="FL30" s="26"/>
      <c r="FM30" s="26"/>
      <c r="FN30" s="5"/>
      <c r="FO30" s="5"/>
      <c r="FP30" s="5"/>
      <c r="FQ30" s="5"/>
      <c r="FR30" s="5"/>
      <c r="FS30" s="5"/>
      <c r="FT30" s="5"/>
      <c r="FU30" s="5"/>
      <c r="FV30" s="5"/>
      <c r="FW30" s="5"/>
      <c r="FX30" s="5"/>
      <c r="FY30" s="5"/>
      <c r="FZ30" s="5"/>
      <c r="GA30" s="5"/>
      <c r="GB30" s="5"/>
      <c r="GC30" s="5"/>
      <c r="GD30" s="5"/>
      <c r="GE30" s="5"/>
      <c r="GF30" s="5"/>
      <c r="GG30" s="5"/>
      <c r="GH30" s="5"/>
      <c r="GI30" s="5"/>
      <c r="GJ30" s="5"/>
      <c r="GK30" s="5"/>
      <c r="GL30" s="5"/>
      <c r="GM30" s="5"/>
      <c r="GN30" s="5"/>
      <c r="GO30" s="5"/>
      <c r="GP30" s="5"/>
      <c r="GQ30" s="5"/>
      <c r="GR30" s="5"/>
      <c r="GS30" s="5"/>
      <c r="GT30" s="5"/>
      <c r="GU30" s="5"/>
      <c r="GV30" s="5"/>
      <c r="GW30" s="5"/>
    </row>
    <row r="31" spans="1:205" x14ac:dyDescent="0.25">
      <c r="U31" s="23" t="s">
        <v>6</v>
      </c>
      <c r="V31" s="34"/>
      <c r="W31" s="34"/>
      <c r="X31" s="34"/>
      <c r="Y31" s="34"/>
      <c r="Z31" s="34"/>
      <c r="AA31" s="34">
        <v>0.56000000000000005</v>
      </c>
      <c r="AB31" s="34">
        <v>0.46</v>
      </c>
      <c r="AC31" s="34">
        <v>0.42</v>
      </c>
      <c r="AD31" s="34">
        <v>0.63</v>
      </c>
      <c r="AE31" s="34">
        <v>0.37</v>
      </c>
      <c r="AF31" s="34">
        <v>0.4</v>
      </c>
      <c r="AG31" s="34">
        <v>0.47058823529411764</v>
      </c>
      <c r="AH31" s="35">
        <v>0.38461538461538464</v>
      </c>
      <c r="AI31" s="35">
        <v>0.29166666666666669</v>
      </c>
      <c r="AJ31" s="34">
        <v>0.33333333333333331</v>
      </c>
      <c r="AK31" s="35">
        <v>0.34042553191489361</v>
      </c>
      <c r="AL31" s="35">
        <v>0.36956521739130432</v>
      </c>
      <c r="AM31" s="35">
        <v>0.41935483870967744</v>
      </c>
      <c r="AN31" s="35">
        <v>0.32558139534883723</v>
      </c>
      <c r="AO31" s="35">
        <v>0.31578947368421051</v>
      </c>
      <c r="AP31" s="35">
        <v>0.23809523809523808</v>
      </c>
      <c r="AQ31" s="35">
        <v>0.37096774193548387</v>
      </c>
      <c r="AR31" s="35">
        <v>0.27906976744186046</v>
      </c>
      <c r="AS31" s="35">
        <v>0.4</v>
      </c>
      <c r="AT31" s="35">
        <v>0.36065573770491804</v>
      </c>
      <c r="AU31" s="35">
        <v>0.46341463414634149</v>
      </c>
      <c r="AV31" s="35">
        <v>0.30612244897959184</v>
      </c>
      <c r="AW31" s="35">
        <v>0.33333333333333331</v>
      </c>
      <c r="AX31" s="35">
        <v>0.2413793103448276</v>
      </c>
      <c r="AY31" s="35">
        <v>0.30434782608695654</v>
      </c>
      <c r="AZ31" s="35">
        <v>0.22857142857142856</v>
      </c>
      <c r="BA31" s="35">
        <v>0.22222222222222221</v>
      </c>
      <c r="BB31" s="35">
        <v>0.45283018867924529</v>
      </c>
      <c r="BC31" s="35">
        <v>0.27272727272727271</v>
      </c>
      <c r="BD31" s="35">
        <v>0.38709677419354838</v>
      </c>
      <c r="BE31" s="35">
        <v>0.34042553191489361</v>
      </c>
      <c r="BF31" s="35">
        <v>0.26415094339622641</v>
      </c>
      <c r="BG31" s="35">
        <v>0.26415094339622641</v>
      </c>
      <c r="BH31" s="35">
        <v>0.31578947368421051</v>
      </c>
      <c r="BI31" s="35">
        <v>0.32558139534883723</v>
      </c>
      <c r="BJ31" s="35">
        <v>0.28999999999999998</v>
      </c>
      <c r="BK31" s="35">
        <v>0.10638297872340426</v>
      </c>
      <c r="BL31" s="35">
        <v>0.28846153846153844</v>
      </c>
      <c r="BM31" s="35">
        <v>0.26315789473684209</v>
      </c>
      <c r="BN31" s="35">
        <v>0.24444444444444444</v>
      </c>
      <c r="BO31" s="35">
        <v>0.27083333333333331</v>
      </c>
      <c r="BP31" s="35">
        <v>0.3783783783783784</v>
      </c>
      <c r="BQ31" s="35">
        <v>0.27419354838709675</v>
      </c>
      <c r="BR31" s="35">
        <v>0.25925925925925924</v>
      </c>
      <c r="BS31" s="35">
        <v>0.22580645161290322</v>
      </c>
      <c r="BT31" s="35">
        <v>0.32075471698113206</v>
      </c>
      <c r="BU31" s="35">
        <v>0.34545454545454546</v>
      </c>
      <c r="BV31" s="35">
        <v>0.19672131147540983</v>
      </c>
      <c r="BW31" s="35">
        <v>0.22</v>
      </c>
      <c r="BX31" s="35">
        <v>0.23684210526315788</v>
      </c>
      <c r="BY31" s="35">
        <v>0.29545454545454547</v>
      </c>
      <c r="BZ31" s="34">
        <v>0.2857142857142857</v>
      </c>
      <c r="CA31" s="34">
        <v>0.24242424242424243</v>
      </c>
      <c r="CB31" s="34">
        <v>0.24074074074074073</v>
      </c>
      <c r="CC31" s="34">
        <v>0.26</v>
      </c>
      <c r="CD31" s="34"/>
      <c r="CE31" s="34"/>
      <c r="CF31" s="34"/>
      <c r="CG31" s="34"/>
      <c r="CH31" s="34"/>
      <c r="CI31" s="34"/>
      <c r="CJ31" s="34"/>
      <c r="CK31" s="58"/>
      <c r="CL31" s="58"/>
      <c r="CM31" s="58"/>
      <c r="CN31" s="58"/>
      <c r="CO31" s="58"/>
      <c r="CP31" s="58"/>
      <c r="CQ31" s="58"/>
      <c r="CR31" s="58"/>
      <c r="CS31" s="54"/>
      <c r="CT31" s="23"/>
      <c r="CU31" s="23"/>
      <c r="CV31" s="23"/>
      <c r="CW31" s="23"/>
      <c r="CX31" s="23"/>
      <c r="DY31" s="24"/>
      <c r="DZ31" s="24"/>
      <c r="EQ31" s="63" t="s">
        <v>14</v>
      </c>
      <c r="ER31" s="63" t="s">
        <v>33</v>
      </c>
      <c r="ES31" s="25"/>
      <c r="ET31" s="25"/>
      <c r="EU31" s="25"/>
      <c r="EV31" s="25"/>
      <c r="EW31" s="26"/>
      <c r="EX31" s="26"/>
      <c r="EY31" s="26"/>
      <c r="EZ31" s="26"/>
      <c r="FA31" s="26"/>
      <c r="FB31" s="26"/>
      <c r="FC31" s="5"/>
      <c r="FD31" s="5"/>
      <c r="FE31" s="5"/>
      <c r="FF31" s="5"/>
      <c r="FG31" s="5"/>
      <c r="FH31" s="5"/>
      <c r="FI31" s="5"/>
      <c r="FJ31" s="5"/>
      <c r="FK31" s="5"/>
      <c r="FL31" s="26"/>
      <c r="FM31" s="26"/>
      <c r="FN31" s="5"/>
      <c r="FO31" s="5"/>
      <c r="FP31" s="5"/>
      <c r="FQ31" s="5"/>
      <c r="FR31" s="5"/>
      <c r="FS31" s="5"/>
      <c r="FT31" s="5"/>
      <c r="FU31" s="5"/>
      <c r="FV31" s="5"/>
      <c r="FW31" s="5"/>
      <c r="FX31" s="5"/>
      <c r="FY31" s="5"/>
      <c r="FZ31" s="5"/>
      <c r="GA31" s="5"/>
      <c r="GB31" s="5"/>
      <c r="GC31" s="5"/>
      <c r="GD31" s="5"/>
      <c r="GE31" s="5"/>
      <c r="GF31" s="5"/>
      <c r="GG31" s="5"/>
      <c r="GH31" s="5"/>
      <c r="GI31" s="5"/>
      <c r="GJ31" s="5"/>
      <c r="GK31" s="5"/>
      <c r="GL31" s="5"/>
      <c r="GM31" s="5"/>
      <c r="GN31" s="5"/>
      <c r="GO31" s="5"/>
      <c r="GP31" s="5"/>
      <c r="GQ31" s="5"/>
      <c r="GR31" s="5"/>
      <c r="GS31" s="5"/>
      <c r="GT31" s="5"/>
      <c r="GU31" s="5"/>
      <c r="GV31" s="5"/>
      <c r="GW31" s="5"/>
    </row>
    <row r="32" spans="1:205" x14ac:dyDescent="0.25">
      <c r="U32" s="23" t="s">
        <v>5</v>
      </c>
      <c r="V32" s="34"/>
      <c r="W32" s="34"/>
      <c r="X32" s="34"/>
      <c r="Y32" s="34"/>
      <c r="Z32" s="34"/>
      <c r="AA32" s="34">
        <v>0.59</v>
      </c>
      <c r="AB32" s="34">
        <v>0.56999999999999995</v>
      </c>
      <c r="AC32" s="34">
        <v>0.56000000000000005</v>
      </c>
      <c r="AD32" s="34">
        <v>0.6</v>
      </c>
      <c r="AE32" s="34">
        <v>0.61</v>
      </c>
      <c r="AF32" s="34">
        <v>0.57999999999999996</v>
      </c>
      <c r="AG32" s="34">
        <v>0.54571428571428571</v>
      </c>
      <c r="AH32" s="35">
        <v>0.54741379310344829</v>
      </c>
      <c r="AI32" s="35">
        <v>0.54376657824933683</v>
      </c>
      <c r="AJ32" s="34">
        <v>0.55339805825242716</v>
      </c>
      <c r="AK32" s="35">
        <v>0.49769585253456222</v>
      </c>
      <c r="AL32" s="35">
        <v>0.55216284987277353</v>
      </c>
      <c r="AM32" s="35">
        <v>0.53352769679300294</v>
      </c>
      <c r="AN32" s="35">
        <v>0.54381443298969068</v>
      </c>
      <c r="AO32" s="35">
        <v>0.56049382716049378</v>
      </c>
      <c r="AP32" s="35">
        <v>0.54469273743016755</v>
      </c>
      <c r="AQ32" s="35">
        <v>0.50105263157894742</v>
      </c>
      <c r="AR32" s="35">
        <v>0.54501216545012166</v>
      </c>
      <c r="AS32" s="35">
        <v>0.5113122171945701</v>
      </c>
      <c r="AT32" s="35">
        <v>0.56340956340956339</v>
      </c>
      <c r="AU32" s="35">
        <v>0.49887133182844245</v>
      </c>
      <c r="AV32" s="35">
        <v>0.49</v>
      </c>
      <c r="AW32" s="35">
        <v>0.51660516605166051</v>
      </c>
      <c r="AX32" s="35">
        <v>0.5</v>
      </c>
      <c r="AY32" s="35">
        <v>0.5157384987893463</v>
      </c>
      <c r="AZ32" s="35">
        <v>0.49127906976744184</v>
      </c>
      <c r="BA32" s="35">
        <v>0.50229357798165142</v>
      </c>
      <c r="BB32" s="35">
        <v>0.51677852348993292</v>
      </c>
      <c r="BC32" s="35">
        <v>0.4609375</v>
      </c>
      <c r="BD32" s="35">
        <v>0.46771037181996084</v>
      </c>
      <c r="BE32" s="35">
        <v>0.48341232227488151</v>
      </c>
      <c r="BF32" s="35">
        <v>0.48117154811715479</v>
      </c>
      <c r="BG32" s="35">
        <v>0.44391408114558473</v>
      </c>
      <c r="BH32" s="35">
        <v>0.50224215246636772</v>
      </c>
      <c r="BI32" s="35">
        <v>0.48951048951048953</v>
      </c>
      <c r="BJ32" s="35">
        <v>0.48</v>
      </c>
      <c r="BK32" s="35">
        <v>0.47842401500938087</v>
      </c>
      <c r="BL32" s="35">
        <v>0.4567901234567901</v>
      </c>
      <c r="BM32" s="35">
        <v>0.46678966789667897</v>
      </c>
      <c r="BN32" s="35">
        <v>0.45988258317025438</v>
      </c>
      <c r="BO32" s="35">
        <v>0.45333333333333331</v>
      </c>
      <c r="BP32" s="35">
        <v>0.45207956600361665</v>
      </c>
      <c r="BQ32" s="35">
        <v>0.43761996161228406</v>
      </c>
      <c r="BR32" s="35">
        <v>0.43100189035916825</v>
      </c>
      <c r="BS32" s="35">
        <v>0.40042826552462529</v>
      </c>
      <c r="BT32" s="35">
        <v>0.4677716390423573</v>
      </c>
      <c r="BU32" s="35">
        <v>0.40480961923847697</v>
      </c>
      <c r="BV32" s="35">
        <v>0.40677966101694918</v>
      </c>
      <c r="BW32" s="35">
        <v>0.39632107023411373</v>
      </c>
      <c r="BX32" s="35">
        <v>0.37370242214532873</v>
      </c>
      <c r="BY32" s="35">
        <v>0.35981308411214952</v>
      </c>
      <c r="BZ32" s="34">
        <v>0.34343434343434343</v>
      </c>
      <c r="CA32" s="34">
        <v>0.3492957746478873</v>
      </c>
      <c r="CB32" s="34">
        <v>0.38522012578616355</v>
      </c>
      <c r="CC32" s="34">
        <v>0.37912087912087911</v>
      </c>
      <c r="CD32" s="34"/>
      <c r="CE32" s="34"/>
      <c r="CF32" s="34"/>
      <c r="CG32" s="34"/>
      <c r="CH32" s="34"/>
      <c r="CI32" s="34"/>
      <c r="CJ32" s="34"/>
      <c r="CK32" s="58"/>
      <c r="CL32" s="58"/>
      <c r="CM32" s="58"/>
      <c r="CN32" s="58"/>
      <c r="CO32" s="58"/>
      <c r="CP32" s="58"/>
      <c r="CQ32" s="58"/>
      <c r="CR32" s="58"/>
      <c r="CS32" s="54"/>
      <c r="CT32" s="23"/>
      <c r="CU32" s="23"/>
      <c r="CV32" s="23"/>
      <c r="CW32" s="23"/>
      <c r="CX32" s="23"/>
      <c r="EQ32" s="63" t="s">
        <v>24</v>
      </c>
      <c r="ER32" s="63" t="s">
        <v>34</v>
      </c>
      <c r="ES32" s="25"/>
      <c r="ET32" s="25"/>
      <c r="EU32" s="25"/>
      <c r="EV32" s="25"/>
      <c r="EW32" s="26"/>
      <c r="EX32" s="26"/>
      <c r="EY32" s="26"/>
      <c r="EZ32" s="26"/>
      <c r="FA32" s="26"/>
      <c r="FB32" s="26"/>
      <c r="FC32" s="5"/>
      <c r="FD32" s="5"/>
      <c r="FE32" s="5"/>
      <c r="FF32" s="5"/>
      <c r="FG32" s="5"/>
      <c r="FH32" s="5"/>
      <c r="FI32" s="5"/>
      <c r="FJ32" s="5"/>
      <c r="FK32" s="5"/>
      <c r="FL32" s="26"/>
      <c r="FM32" s="26"/>
      <c r="FN32" s="5"/>
      <c r="FO32" s="5"/>
      <c r="FP32" s="5"/>
      <c r="FQ32" s="5"/>
      <c r="FR32" s="5"/>
      <c r="FS32" s="5"/>
      <c r="FT32" s="5"/>
      <c r="FU32" s="5"/>
      <c r="FV32" s="5"/>
      <c r="FW32" s="5"/>
      <c r="FX32" s="5"/>
      <c r="FY32" s="5"/>
      <c r="FZ32" s="5"/>
      <c r="GA32" s="5"/>
      <c r="GB32" s="5"/>
      <c r="GC32" s="5"/>
      <c r="GD32" s="5"/>
      <c r="GE32" s="5"/>
      <c r="GF32" s="5"/>
      <c r="GG32" s="5"/>
      <c r="GH32" s="5"/>
      <c r="GI32" s="5"/>
      <c r="GJ32" s="5"/>
      <c r="GK32" s="5"/>
      <c r="GL32" s="5"/>
      <c r="GM32" s="5"/>
      <c r="GN32" s="5"/>
      <c r="GO32" s="5"/>
      <c r="GP32" s="5"/>
      <c r="GQ32" s="5"/>
      <c r="GR32" s="5"/>
      <c r="GS32" s="5"/>
      <c r="GT32" s="5"/>
      <c r="GU32" s="5"/>
      <c r="GV32" s="5"/>
      <c r="GW32" s="5"/>
    </row>
    <row r="33" spans="3:205" x14ac:dyDescent="0.25">
      <c r="U33" s="23" t="s">
        <v>51</v>
      </c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5"/>
      <c r="AI33" s="35"/>
      <c r="AJ33" s="34"/>
      <c r="AK33" s="35"/>
      <c r="AL33" s="35"/>
      <c r="AM33" s="35"/>
      <c r="AN33" s="35"/>
      <c r="AO33" s="35"/>
      <c r="AP33" s="35"/>
      <c r="AQ33" s="35"/>
      <c r="AR33" s="35"/>
      <c r="AS33" s="35"/>
      <c r="AT33" s="35"/>
      <c r="AU33" s="35"/>
      <c r="AV33" s="35"/>
      <c r="AW33" s="35"/>
      <c r="AX33" s="35"/>
      <c r="AY33" s="35"/>
      <c r="AZ33" s="35"/>
      <c r="BA33" s="35"/>
      <c r="BB33" s="35"/>
      <c r="BC33" s="35"/>
      <c r="BD33" s="35"/>
      <c r="BE33" s="35"/>
      <c r="BF33" s="35"/>
      <c r="BG33" s="35"/>
      <c r="BH33" s="35"/>
      <c r="BI33" s="35">
        <v>0.39393939393939392</v>
      </c>
      <c r="BJ33" s="35">
        <v>0.56000000000000005</v>
      </c>
      <c r="BK33" s="35">
        <v>0.43243243243243246</v>
      </c>
      <c r="BL33" s="35">
        <v>0.38095238095238093</v>
      </c>
      <c r="BM33" s="35">
        <v>0.42857142857142855</v>
      </c>
      <c r="BN33" s="35">
        <v>0.48936170212765956</v>
      </c>
      <c r="BO33" s="35">
        <v>0.46511627906976744</v>
      </c>
      <c r="BP33" s="35">
        <v>0.34883720930232559</v>
      </c>
      <c r="BQ33" s="35">
        <v>0.4375</v>
      </c>
      <c r="BR33" s="35">
        <v>0.38297872340425532</v>
      </c>
      <c r="BS33" s="35">
        <v>0.47222222222222221</v>
      </c>
      <c r="BT33" s="35">
        <v>0.38297872340425532</v>
      </c>
      <c r="BU33" s="35">
        <v>0.22222222222222221</v>
      </c>
      <c r="BV33" s="35">
        <v>0.48484848484848486</v>
      </c>
      <c r="BW33" s="35">
        <v>0.40540540540540543</v>
      </c>
      <c r="BX33" s="35">
        <v>0.41935483870967744</v>
      </c>
      <c r="BY33" s="35">
        <v>0.45714285714285713</v>
      </c>
      <c r="BZ33" s="34">
        <v>0.34210526315789475</v>
      </c>
      <c r="CA33" s="34">
        <v>0.56756756756756754</v>
      </c>
      <c r="CB33" s="34">
        <v>0.34146341463414637</v>
      </c>
      <c r="CC33" s="34">
        <v>0.45454545454545453</v>
      </c>
      <c r="CD33" s="34"/>
      <c r="CE33" s="34"/>
      <c r="CF33" s="34"/>
      <c r="CG33" s="34"/>
      <c r="CH33" s="34"/>
      <c r="CI33" s="34"/>
      <c r="CJ33" s="34"/>
      <c r="CK33" s="58"/>
      <c r="CL33" s="58"/>
      <c r="CM33" s="58"/>
      <c r="CN33" s="58"/>
      <c r="CO33" s="58"/>
      <c r="CP33" s="58"/>
      <c r="CQ33" s="58"/>
      <c r="CR33" s="58"/>
      <c r="CS33" s="54"/>
      <c r="CT33" s="54"/>
      <c r="CU33" s="54"/>
      <c r="CV33" s="54"/>
      <c r="CW33" s="54"/>
      <c r="CX33" s="54"/>
      <c r="CY33" s="55"/>
      <c r="CZ33" s="55"/>
      <c r="DA33" s="55"/>
      <c r="DB33" s="55"/>
      <c r="DC33" s="55"/>
      <c r="DD33" s="55"/>
      <c r="DE33" s="55"/>
      <c r="DF33" s="55"/>
      <c r="DG33" s="55"/>
      <c r="DH33" s="55"/>
      <c r="DI33" s="55"/>
      <c r="DJ33" s="55"/>
      <c r="DK33" s="55"/>
      <c r="DL33" s="55"/>
      <c r="DM33" s="55"/>
      <c r="DN33" s="55"/>
      <c r="DO33" s="55"/>
      <c r="DP33" s="55"/>
      <c r="DQ33" s="55"/>
      <c r="DR33" s="55"/>
      <c r="DS33" s="55"/>
      <c r="DT33" s="57"/>
      <c r="DU33" s="57"/>
      <c r="DV33" s="57"/>
      <c r="DW33" s="57"/>
      <c r="DX33" s="57"/>
      <c r="DY33" s="57"/>
      <c r="DZ33" s="57"/>
      <c r="EA33" s="57"/>
      <c r="EB33" s="57"/>
      <c r="EC33" s="57"/>
      <c r="ED33" s="57"/>
      <c r="EE33" s="57"/>
      <c r="EF33" s="57"/>
      <c r="EG33" s="57"/>
      <c r="EH33" s="57"/>
      <c r="EI33" s="57"/>
      <c r="EJ33" s="57"/>
      <c r="EK33" s="57"/>
      <c r="EL33" s="57"/>
      <c r="EM33" s="57"/>
      <c r="EN33" s="57"/>
      <c r="EO33" s="57"/>
      <c r="EP33" s="57"/>
      <c r="EQ33" s="57"/>
      <c r="ER33" s="57"/>
      <c r="ES33" s="57"/>
      <c r="ET33" s="57"/>
      <c r="EU33" s="57"/>
      <c r="EV33" s="57"/>
      <c r="EW33" s="5"/>
      <c r="EX33" s="5"/>
      <c r="EY33" s="5"/>
      <c r="EZ33" s="5"/>
      <c r="FA33" s="5"/>
      <c r="FB33" s="5"/>
      <c r="FC33" s="5"/>
      <c r="FD33" s="5"/>
      <c r="FE33" s="5"/>
      <c r="FF33" s="5"/>
      <c r="FG33" s="5"/>
      <c r="FH33" s="5"/>
      <c r="FI33" s="5"/>
      <c r="FJ33" s="5"/>
      <c r="FK33" s="5"/>
      <c r="FL33" s="26"/>
      <c r="FM33" s="26"/>
      <c r="FN33" s="5"/>
      <c r="FO33" s="5"/>
      <c r="FP33" s="5"/>
      <c r="FQ33" s="5"/>
      <c r="FR33" s="5"/>
      <c r="FS33" s="5"/>
      <c r="FT33" s="5"/>
      <c r="FU33" s="5"/>
      <c r="FV33" s="5"/>
      <c r="FW33" s="5"/>
      <c r="FX33" s="5"/>
      <c r="FY33" s="5"/>
      <c r="FZ33" s="5"/>
      <c r="GA33" s="5"/>
      <c r="GB33" s="5"/>
      <c r="GC33" s="5"/>
      <c r="GD33" s="5"/>
      <c r="GE33" s="5"/>
      <c r="GF33" s="5"/>
      <c r="GG33" s="5"/>
      <c r="GH33" s="5"/>
      <c r="GI33" s="5"/>
      <c r="GJ33" s="5"/>
      <c r="GK33" s="5"/>
      <c r="GL33" s="5"/>
      <c r="GM33" s="5"/>
      <c r="GN33" s="5"/>
      <c r="GO33" s="5"/>
      <c r="GP33" s="5"/>
      <c r="GQ33" s="5"/>
      <c r="GR33" s="5"/>
      <c r="GS33" s="5"/>
      <c r="GT33" s="5"/>
      <c r="GU33" s="5"/>
      <c r="GV33" s="5"/>
      <c r="GW33" s="5"/>
    </row>
    <row r="34" spans="3:205" ht="15.75" x14ac:dyDescent="0.25">
      <c r="C34" s="17" t="str">
        <f>VLOOKUP(G3,EQ22:ER32,2,FALSE)</f>
        <v>Percentage of patients (ages &gt;6mo) that have received the annual influenza vaccination.</v>
      </c>
      <c r="U34" s="23" t="s">
        <v>4</v>
      </c>
      <c r="V34" s="34"/>
      <c r="W34" s="34"/>
      <c r="X34" s="34"/>
      <c r="Y34" s="34"/>
      <c r="Z34" s="34"/>
      <c r="AA34" s="34">
        <v>0.54</v>
      </c>
      <c r="AB34" s="34">
        <v>0.56000000000000005</v>
      </c>
      <c r="AC34" s="34">
        <v>0.51</v>
      </c>
      <c r="AD34" s="34">
        <v>0.53</v>
      </c>
      <c r="AE34" s="34">
        <v>0.48</v>
      </c>
      <c r="AF34" s="34">
        <v>0.49</v>
      </c>
      <c r="AG34" s="34">
        <v>0.58552631578947367</v>
      </c>
      <c r="AH34" s="35">
        <v>0.50624999999999998</v>
      </c>
      <c r="AI34" s="35">
        <v>0.4838709677419355</v>
      </c>
      <c r="AJ34" s="34">
        <v>0.46808510638297873</v>
      </c>
      <c r="AK34" s="35">
        <v>0.45901639344262296</v>
      </c>
      <c r="AL34" s="35">
        <v>0.45901639344262296</v>
      </c>
      <c r="AM34" s="35">
        <v>0.46987951807228917</v>
      </c>
      <c r="AN34" s="35">
        <v>0.40206185567010311</v>
      </c>
      <c r="AO34" s="35">
        <v>0.49056603773584906</v>
      </c>
      <c r="AP34" s="35">
        <v>0.42384105960264901</v>
      </c>
      <c r="AQ34" s="35">
        <v>0.45816733067729082</v>
      </c>
      <c r="AR34" s="35">
        <v>0.4041095890410959</v>
      </c>
      <c r="AS34" s="35">
        <v>0.41447368421052633</v>
      </c>
      <c r="AT34" s="35">
        <v>0.46236559139784944</v>
      </c>
      <c r="AU34" s="35">
        <v>0.39597315436241609</v>
      </c>
      <c r="AV34" s="35">
        <v>0.44166666666666665</v>
      </c>
      <c r="AW34" s="35">
        <v>0.34408602150537637</v>
      </c>
      <c r="AX34" s="35">
        <v>0.49557522123893805</v>
      </c>
      <c r="AY34" s="35">
        <v>0.47540983606557374</v>
      </c>
      <c r="AZ34" s="35">
        <v>0.40397350993377484</v>
      </c>
      <c r="BA34" s="35">
        <v>0.40136054421768708</v>
      </c>
      <c r="BB34" s="35">
        <v>0.45222929936305734</v>
      </c>
      <c r="BC34" s="35">
        <v>0.41237113402061853</v>
      </c>
      <c r="BD34" s="35">
        <v>0.38596491228070173</v>
      </c>
      <c r="BE34" s="35">
        <v>0.46060606060606063</v>
      </c>
      <c r="BF34" s="35">
        <v>0.4120603015075377</v>
      </c>
      <c r="BG34" s="35">
        <v>0.46268656716417911</v>
      </c>
      <c r="BH34" s="35">
        <v>0.45971563981042651</v>
      </c>
      <c r="BI34" s="35">
        <v>0.42162162162162165</v>
      </c>
      <c r="BJ34" s="35">
        <v>0.4</v>
      </c>
      <c r="BK34" s="35">
        <v>0.41346153846153844</v>
      </c>
      <c r="BL34" s="35">
        <v>0.45070422535211269</v>
      </c>
      <c r="BM34" s="35">
        <v>0.4329896907216495</v>
      </c>
      <c r="BN34" s="35">
        <v>0.44585987261146498</v>
      </c>
      <c r="BO34" s="35">
        <v>0.42156862745098039</v>
      </c>
      <c r="BP34" s="35">
        <v>0.43715846994535518</v>
      </c>
      <c r="BQ34" s="35">
        <v>0.4881516587677725</v>
      </c>
      <c r="BR34" s="35">
        <v>0.46969696969696972</v>
      </c>
      <c r="BS34" s="35">
        <v>0.4143646408839779</v>
      </c>
      <c r="BT34" s="35">
        <v>0.44174757281553401</v>
      </c>
      <c r="BU34" s="35">
        <v>0.39772727272727271</v>
      </c>
      <c r="BV34" s="35">
        <v>0.38596491228070173</v>
      </c>
      <c r="BW34" s="35">
        <v>0.45911949685534592</v>
      </c>
      <c r="BX34" s="35">
        <v>0.44329896907216493</v>
      </c>
      <c r="BY34" s="35">
        <v>0.39500000000000002</v>
      </c>
      <c r="BZ34" s="34">
        <v>0.37172774869109948</v>
      </c>
      <c r="CA34" s="34">
        <v>0.41428571428571431</v>
      </c>
      <c r="CB34" s="34">
        <v>0.42929292929292928</v>
      </c>
      <c r="CC34" s="34">
        <v>0.3632075471698113</v>
      </c>
      <c r="CD34" s="34"/>
      <c r="CE34" s="34"/>
      <c r="CF34" s="34"/>
      <c r="CG34" s="34"/>
      <c r="CH34" s="34"/>
      <c r="CI34" s="34"/>
      <c r="CJ34" s="34"/>
      <c r="CK34" s="58"/>
      <c r="CL34" s="58"/>
      <c r="CM34" s="58"/>
      <c r="CN34" s="58"/>
      <c r="CO34" s="58"/>
      <c r="CP34" s="58"/>
      <c r="CQ34" s="58"/>
      <c r="CR34" s="58"/>
      <c r="CS34" s="54"/>
      <c r="CT34" s="54"/>
      <c r="CU34" s="54"/>
      <c r="CV34" s="54"/>
      <c r="CW34" s="54"/>
      <c r="CX34" s="54"/>
      <c r="CY34" s="55"/>
      <c r="CZ34" s="55"/>
      <c r="DA34" s="55"/>
      <c r="DB34" s="55"/>
      <c r="DC34" s="55"/>
      <c r="DD34" s="55"/>
      <c r="DE34" s="55"/>
      <c r="DF34" s="55"/>
      <c r="DG34" s="55"/>
      <c r="DH34" s="55"/>
      <c r="DI34" s="55"/>
      <c r="DJ34" s="55"/>
      <c r="DK34" s="55"/>
      <c r="DL34" s="55"/>
      <c r="DM34" s="55"/>
      <c r="DN34" s="55"/>
      <c r="DO34" s="55"/>
      <c r="DP34" s="55"/>
      <c r="DQ34" s="55"/>
      <c r="DR34" s="55"/>
      <c r="DS34" s="55"/>
      <c r="DT34" s="57"/>
      <c r="DU34" s="57"/>
      <c r="DV34" s="57"/>
      <c r="DW34" s="57"/>
      <c r="DX34" s="57"/>
      <c r="DY34" s="57"/>
      <c r="DZ34" s="57"/>
      <c r="EA34" s="57"/>
      <c r="EB34" s="57"/>
      <c r="EC34" s="57"/>
      <c r="ED34" s="57"/>
      <c r="EE34" s="57"/>
      <c r="EF34" s="57"/>
      <c r="EG34" s="57"/>
      <c r="EH34" s="57"/>
      <c r="EI34" s="57"/>
      <c r="EJ34" s="57"/>
      <c r="EK34" s="57"/>
      <c r="EL34" s="57"/>
      <c r="EM34" s="57"/>
      <c r="EN34" s="57"/>
      <c r="EO34" s="57"/>
      <c r="EP34" s="57"/>
      <c r="EQ34" s="57"/>
      <c r="ER34" s="57"/>
      <c r="ES34" s="57"/>
      <c r="ET34" s="57"/>
      <c r="EU34" s="57"/>
      <c r="EV34" s="57"/>
      <c r="EW34" s="5"/>
      <c r="EX34" s="5"/>
      <c r="EY34" s="5"/>
      <c r="EZ34" s="5"/>
      <c r="FA34" s="5"/>
      <c r="FB34" s="5"/>
      <c r="FC34" s="5"/>
      <c r="FD34" s="5"/>
      <c r="FE34" s="5"/>
      <c r="FF34" s="5"/>
      <c r="FG34" s="5"/>
      <c r="FH34" s="5"/>
      <c r="FI34" s="5"/>
      <c r="FJ34" s="5"/>
      <c r="FK34" s="5"/>
      <c r="FL34" s="26"/>
      <c r="FM34" s="26"/>
      <c r="FN34" s="5"/>
      <c r="FO34" s="5"/>
      <c r="FP34" s="5"/>
      <c r="FQ34" s="5"/>
      <c r="FR34" s="5"/>
      <c r="FS34" s="5"/>
      <c r="FT34" s="5"/>
      <c r="FU34" s="5"/>
      <c r="FV34" s="5"/>
      <c r="FW34" s="5"/>
      <c r="FX34" s="5"/>
      <c r="FY34" s="5"/>
      <c r="FZ34" s="5"/>
      <c r="GA34" s="5"/>
      <c r="GB34" s="5"/>
      <c r="GC34" s="5"/>
      <c r="GD34" s="5"/>
      <c r="GE34" s="5"/>
      <c r="GF34" s="5"/>
      <c r="GG34" s="5"/>
      <c r="GH34" s="5"/>
      <c r="GI34" s="5"/>
      <c r="GJ34" s="5"/>
      <c r="GK34" s="5"/>
      <c r="GL34" s="5"/>
      <c r="GM34" s="5"/>
      <c r="GN34" s="5"/>
      <c r="GO34" s="5"/>
      <c r="GP34" s="5"/>
      <c r="GQ34" s="5"/>
      <c r="GR34" s="5"/>
      <c r="GS34" s="5"/>
      <c r="GT34" s="5"/>
      <c r="GU34" s="5"/>
      <c r="GV34" s="5"/>
      <c r="GW34" s="5"/>
    </row>
    <row r="35" spans="3:205" x14ac:dyDescent="0.25">
      <c r="U35" s="23" t="s">
        <v>61</v>
      </c>
      <c r="V35" s="34"/>
      <c r="W35" s="34"/>
      <c r="X35" s="34"/>
      <c r="Y35" s="34"/>
      <c r="Z35" s="34"/>
      <c r="AA35" s="34">
        <v>0</v>
      </c>
      <c r="AB35" s="34">
        <v>0</v>
      </c>
      <c r="AC35" s="34">
        <v>0</v>
      </c>
      <c r="AD35" s="34">
        <v>0</v>
      </c>
      <c r="AE35" s="34">
        <v>0</v>
      </c>
      <c r="AF35" s="34">
        <v>0</v>
      </c>
      <c r="AG35" s="35">
        <v>0</v>
      </c>
      <c r="AH35" s="35">
        <v>0.27</v>
      </c>
      <c r="AI35" s="35">
        <v>0.21</v>
      </c>
      <c r="AJ35" s="34">
        <v>0.23604060913705585</v>
      </c>
      <c r="AK35" s="35">
        <v>0.22519083969465647</v>
      </c>
      <c r="AL35" s="35">
        <v>0.24489795918367346</v>
      </c>
      <c r="AM35" s="35">
        <v>0.27515723270440251</v>
      </c>
      <c r="AN35" s="35">
        <v>0.1853997682502897</v>
      </c>
      <c r="AO35" s="35">
        <v>0.18362573099415205</v>
      </c>
      <c r="AP35" s="35">
        <v>0.30779220779220778</v>
      </c>
      <c r="AQ35" s="35">
        <v>0.51017811704834604</v>
      </c>
      <c r="AR35" s="35">
        <v>0.49017038007863695</v>
      </c>
      <c r="AS35" s="35">
        <v>0.50436953807740326</v>
      </c>
      <c r="AT35" s="35"/>
      <c r="AU35" s="35"/>
      <c r="AV35" s="35"/>
      <c r="AW35" s="35"/>
      <c r="AX35" s="35"/>
      <c r="AY35" s="35"/>
      <c r="AZ35" s="35"/>
      <c r="BA35" s="35"/>
      <c r="BB35" s="35">
        <v>1</v>
      </c>
      <c r="BC35" s="35">
        <v>1</v>
      </c>
      <c r="BD35" s="35">
        <v>1</v>
      </c>
      <c r="BE35" s="35">
        <v>1</v>
      </c>
      <c r="BF35" s="35">
        <v>0.5</v>
      </c>
      <c r="BG35" s="35">
        <v>0.6</v>
      </c>
      <c r="BH35" s="35">
        <v>0.69230769230769229</v>
      </c>
      <c r="BI35" s="35">
        <v>0.60869565217391308</v>
      </c>
      <c r="BJ35" s="35">
        <v>0.68</v>
      </c>
      <c r="BK35" s="35">
        <v>0.52941176470588236</v>
      </c>
      <c r="BL35" s="35">
        <v>0.2857142857142857</v>
      </c>
      <c r="BM35" s="35">
        <v>0.66666666666666663</v>
      </c>
      <c r="BN35" s="35">
        <v>0.45454545454545453</v>
      </c>
      <c r="BO35" s="35">
        <v>0.54545454545454541</v>
      </c>
      <c r="BP35" s="35">
        <v>0.13333333333333333</v>
      </c>
      <c r="BQ35" s="35">
        <v>0.125</v>
      </c>
      <c r="BR35" s="35">
        <v>0.35294117647058826</v>
      </c>
      <c r="BS35" s="35">
        <v>0.26315789473684209</v>
      </c>
      <c r="BT35" s="35">
        <v>0.16666666666666666</v>
      </c>
      <c r="BU35" s="35">
        <v>0.41666666666666669</v>
      </c>
      <c r="BV35" s="35">
        <v>6.25E-2</v>
      </c>
      <c r="BW35" s="35">
        <v>0.3125</v>
      </c>
      <c r="BX35" s="35">
        <v>0.23076923076923078</v>
      </c>
      <c r="BY35" s="35">
        <v>0.16666666666666666</v>
      </c>
      <c r="BZ35" s="34">
        <v>0.5</v>
      </c>
      <c r="CA35" s="34">
        <v>0.5</v>
      </c>
      <c r="CB35" s="34">
        <v>0.66666666666666663</v>
      </c>
      <c r="CC35" s="34">
        <v>0.5</v>
      </c>
      <c r="CD35" s="34"/>
      <c r="CE35" s="34"/>
      <c r="CF35" s="34"/>
      <c r="CG35" s="34"/>
      <c r="CH35" s="34"/>
      <c r="CI35" s="34"/>
      <c r="CJ35" s="34"/>
      <c r="CK35" s="58"/>
      <c r="CL35" s="58"/>
      <c r="CM35" s="58"/>
      <c r="CN35" s="58"/>
      <c r="CO35" s="58"/>
      <c r="CP35" s="58"/>
      <c r="CQ35" s="58"/>
      <c r="CR35" s="58"/>
      <c r="CS35" s="54"/>
      <c r="CT35" s="54"/>
      <c r="CU35" s="54"/>
      <c r="CV35" s="54"/>
      <c r="CW35" s="54"/>
      <c r="CX35" s="54"/>
      <c r="CY35" s="55"/>
      <c r="CZ35" s="55"/>
      <c r="DA35" s="55"/>
      <c r="DB35" s="55"/>
      <c r="DC35" s="55"/>
      <c r="DD35" s="55"/>
      <c r="DE35" s="55"/>
      <c r="DF35" s="55"/>
      <c r="DG35" s="55"/>
      <c r="DH35" s="55"/>
      <c r="DI35" s="55"/>
      <c r="DJ35" s="55"/>
      <c r="DK35" s="55"/>
      <c r="DL35" s="55"/>
      <c r="DM35" s="55"/>
      <c r="DN35" s="55"/>
      <c r="DO35" s="55"/>
      <c r="DP35" s="55"/>
      <c r="DQ35" s="55"/>
      <c r="DR35" s="55"/>
      <c r="DS35" s="55"/>
      <c r="DT35" s="57"/>
      <c r="DU35" s="57"/>
      <c r="DV35" s="57"/>
      <c r="DW35" s="57"/>
      <c r="DX35" s="57"/>
      <c r="DY35" s="57"/>
      <c r="DZ35" s="57"/>
      <c r="EA35" s="57"/>
      <c r="EB35" s="57"/>
      <c r="EC35" s="57"/>
      <c r="ED35" s="57"/>
      <c r="EE35" s="57"/>
      <c r="EO35" s="57"/>
      <c r="EP35" s="57"/>
      <c r="EQ35" s="57"/>
      <c r="ER35" s="57"/>
      <c r="ES35" s="57"/>
      <c r="ET35" s="57"/>
      <c r="EU35" s="57"/>
      <c r="EV35" s="57"/>
      <c r="EW35" s="5"/>
      <c r="EX35" s="5"/>
      <c r="EY35" s="5"/>
      <c r="EZ35" s="5"/>
      <c r="FA35" s="5"/>
      <c r="FB35" s="5"/>
      <c r="FC35" s="5"/>
      <c r="FD35" s="5"/>
      <c r="FE35" s="5"/>
      <c r="FF35" s="5"/>
      <c r="FG35" s="5"/>
      <c r="FH35" s="5"/>
      <c r="FI35" s="5"/>
      <c r="FJ35" s="5"/>
      <c r="FK35" s="5"/>
      <c r="FL35" s="26"/>
      <c r="FM35" s="26"/>
      <c r="FN35" s="5"/>
      <c r="FO35" s="5"/>
      <c r="FP35" s="5"/>
      <c r="FQ35" s="5"/>
      <c r="FR35" s="5"/>
      <c r="FS35" s="5"/>
      <c r="FT35" s="5"/>
      <c r="FU35" s="5"/>
      <c r="FV35" s="5"/>
      <c r="FW35" s="5"/>
      <c r="FX35" s="5"/>
      <c r="FY35" s="5"/>
      <c r="FZ35" s="5"/>
      <c r="GA35" s="5"/>
      <c r="GB35" s="5"/>
      <c r="GC35" s="5"/>
      <c r="GD35" s="5"/>
      <c r="GE35" s="5"/>
      <c r="GF35" s="5"/>
      <c r="GG35" s="5"/>
      <c r="GH35" s="5"/>
      <c r="GI35" s="5"/>
      <c r="GJ35" s="5"/>
      <c r="GK35" s="5"/>
      <c r="GL35" s="5"/>
      <c r="GM35" s="5"/>
      <c r="GN35" s="5"/>
      <c r="GO35" s="5"/>
      <c r="GP35" s="5"/>
      <c r="GQ35" s="5"/>
      <c r="GR35" s="5"/>
      <c r="GS35" s="5"/>
      <c r="GT35" s="5"/>
      <c r="GU35" s="5"/>
      <c r="GV35" s="5"/>
      <c r="GW35" s="5"/>
    </row>
    <row r="36" spans="3:205" x14ac:dyDescent="0.25">
      <c r="U36" s="23" t="s">
        <v>38</v>
      </c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5"/>
      <c r="AI36" s="35"/>
      <c r="AJ36" s="35"/>
      <c r="AM36" s="35"/>
      <c r="AN36" s="35"/>
      <c r="AO36" s="35"/>
      <c r="AP36" s="35"/>
      <c r="AQ36" s="35"/>
      <c r="AR36" s="35"/>
      <c r="AS36" s="35"/>
      <c r="AT36" s="35"/>
      <c r="AU36" s="35"/>
      <c r="AV36" s="35"/>
      <c r="AW36" s="35"/>
      <c r="AX36" s="35"/>
      <c r="AY36" s="35"/>
      <c r="AZ36" s="35"/>
      <c r="BA36" s="35"/>
      <c r="BB36" s="35"/>
      <c r="BC36" s="35"/>
      <c r="BD36" s="35"/>
      <c r="BE36" s="35"/>
      <c r="BF36" s="35"/>
      <c r="BG36" s="35"/>
      <c r="BH36" s="35"/>
      <c r="BI36" s="35"/>
      <c r="BJ36" s="35"/>
      <c r="BK36" s="35"/>
      <c r="BL36" s="35"/>
      <c r="BM36" s="35"/>
      <c r="BN36" s="35"/>
      <c r="BO36" s="35"/>
      <c r="BP36" s="35"/>
      <c r="BQ36" s="35"/>
      <c r="BR36" s="35"/>
      <c r="BS36" s="35"/>
      <c r="BT36" s="35"/>
      <c r="BU36" s="35"/>
      <c r="BV36" s="35"/>
      <c r="BW36" s="35"/>
      <c r="BX36" s="35"/>
      <c r="BY36" s="35"/>
      <c r="BZ36" s="34"/>
      <c r="CA36" s="34"/>
      <c r="CB36" s="34"/>
      <c r="CC36" s="34"/>
      <c r="CD36" s="34"/>
      <c r="CE36" s="34"/>
      <c r="CF36" s="34"/>
      <c r="CG36" s="34"/>
      <c r="CH36" s="34"/>
      <c r="CI36" s="34"/>
      <c r="CJ36" s="34"/>
      <c r="CK36" s="58"/>
      <c r="CL36" s="58"/>
      <c r="CM36" s="58"/>
      <c r="CN36" s="58"/>
      <c r="CO36" s="58"/>
      <c r="CP36" s="58"/>
      <c r="CQ36" s="58"/>
      <c r="CR36" s="58"/>
      <c r="CS36" s="54"/>
      <c r="CT36" s="54"/>
      <c r="CU36" s="54"/>
      <c r="CV36" s="54"/>
      <c r="CW36" s="54"/>
      <c r="CX36" s="54"/>
      <c r="CY36" s="55"/>
      <c r="CZ36" s="55"/>
      <c r="DA36" s="55"/>
      <c r="DB36" s="55"/>
      <c r="DC36" s="55"/>
      <c r="DD36" s="55"/>
      <c r="DE36" s="55"/>
      <c r="DF36" s="55"/>
      <c r="DG36" s="55"/>
      <c r="DH36" s="55"/>
      <c r="DI36" s="55"/>
      <c r="DJ36" s="55"/>
      <c r="DK36" s="55"/>
      <c r="DL36" s="55"/>
      <c r="DM36" s="55"/>
      <c r="DN36" s="55"/>
      <c r="DO36" s="55"/>
      <c r="DP36" s="55"/>
      <c r="DQ36" s="55"/>
      <c r="DR36" s="55"/>
      <c r="DS36" s="55"/>
      <c r="DT36" s="57"/>
      <c r="DU36" s="57"/>
      <c r="DV36" s="57"/>
      <c r="DW36" s="57"/>
      <c r="DX36" s="57"/>
      <c r="DY36" s="57"/>
      <c r="DZ36" s="57"/>
      <c r="EA36" s="57"/>
      <c r="EB36" s="57"/>
      <c r="EC36" s="57"/>
      <c r="ED36" s="57"/>
      <c r="EE36" s="57"/>
      <c r="EO36" s="57"/>
      <c r="EP36" s="57"/>
      <c r="EQ36" s="57"/>
      <c r="ER36" s="57"/>
      <c r="ES36" s="57"/>
      <c r="ET36" s="57"/>
      <c r="EU36" s="57"/>
      <c r="EV36" s="57"/>
      <c r="EW36" s="5"/>
      <c r="EX36" s="5"/>
      <c r="EY36" s="5"/>
      <c r="EZ36" s="5"/>
      <c r="FA36" s="5"/>
      <c r="FB36" s="5"/>
      <c r="FC36" s="5"/>
      <c r="FD36" s="5"/>
      <c r="FE36" s="5"/>
      <c r="FF36" s="5"/>
      <c r="FG36" s="5"/>
      <c r="FH36" s="5"/>
      <c r="FI36" s="5"/>
      <c r="FJ36" s="5"/>
      <c r="FK36" s="5"/>
      <c r="FL36" s="26"/>
      <c r="FM36" s="26"/>
      <c r="FN36" s="5"/>
      <c r="FO36" s="5"/>
      <c r="FP36" s="5"/>
      <c r="FQ36" s="5"/>
      <c r="FR36" s="5"/>
      <c r="FS36" s="5"/>
      <c r="FT36" s="5"/>
      <c r="FU36" s="5"/>
      <c r="FV36" s="5"/>
      <c r="FW36" s="5"/>
      <c r="FX36" s="5"/>
      <c r="FY36" s="5"/>
      <c r="FZ36" s="5"/>
      <c r="GA36" s="5"/>
      <c r="GB36" s="5"/>
      <c r="GC36" s="5"/>
      <c r="GD36" s="5"/>
      <c r="GE36" s="5"/>
      <c r="GF36" s="5"/>
      <c r="GG36" s="5"/>
      <c r="GH36" s="5"/>
      <c r="GI36" s="5"/>
      <c r="GJ36" s="5"/>
      <c r="GK36" s="5"/>
      <c r="GL36" s="5"/>
      <c r="GM36" s="5"/>
      <c r="GN36" s="5"/>
      <c r="GO36" s="5"/>
      <c r="GP36" s="5"/>
      <c r="GQ36" s="5"/>
      <c r="GR36" s="5"/>
      <c r="GS36" s="5"/>
      <c r="GT36" s="5"/>
      <c r="GU36" s="5"/>
      <c r="GV36" s="5"/>
      <c r="GW36" s="5"/>
    </row>
    <row r="37" spans="3:205" x14ac:dyDescent="0.25">
      <c r="U37" s="23" t="s">
        <v>3</v>
      </c>
      <c r="V37" s="34"/>
      <c r="W37" s="34"/>
      <c r="X37" s="34"/>
      <c r="Y37" s="34"/>
      <c r="Z37" s="34"/>
      <c r="AA37" s="34">
        <v>0.36</v>
      </c>
      <c r="AB37" s="34">
        <v>0.35</v>
      </c>
      <c r="AC37" s="34">
        <v>0.39</v>
      </c>
      <c r="AD37" s="34">
        <v>0.4</v>
      </c>
      <c r="AE37" s="34">
        <v>0.44</v>
      </c>
      <c r="AF37" s="34">
        <v>0.33</v>
      </c>
      <c r="AG37" s="34">
        <v>0.51923076923076927</v>
      </c>
      <c r="AH37" s="35">
        <v>0.46808510638297873</v>
      </c>
      <c r="AI37" s="35">
        <v>0.48648648648648651</v>
      </c>
      <c r="AJ37" s="34">
        <v>0.27659574468085107</v>
      </c>
      <c r="AK37" s="35">
        <v>0.46</v>
      </c>
      <c r="AL37" s="35">
        <v>0.35849056603773582</v>
      </c>
      <c r="AM37" s="35">
        <v>0.38297872340425532</v>
      </c>
      <c r="AN37" s="35">
        <v>0.32692307692307693</v>
      </c>
      <c r="AO37" s="35">
        <v>0.34146341463414637</v>
      </c>
      <c r="AP37" s="35">
        <v>0.38709677419354838</v>
      </c>
      <c r="AQ37" s="35">
        <v>0.40845070422535212</v>
      </c>
      <c r="AR37" s="35">
        <v>0.35897435897435898</v>
      </c>
      <c r="AS37" s="35">
        <v>0.54166666666666663</v>
      </c>
      <c r="AT37" s="35">
        <v>0.32653061224489793</v>
      </c>
      <c r="AU37" s="35">
        <v>0.38333333333333336</v>
      </c>
      <c r="AV37" s="35">
        <v>0.48888888888888887</v>
      </c>
      <c r="AW37" s="35">
        <v>0.44827586206896552</v>
      </c>
      <c r="AX37" s="35">
        <v>0.55172413793103448</v>
      </c>
      <c r="AY37" s="35">
        <v>0.35714285714285715</v>
      </c>
      <c r="AZ37" s="35">
        <v>0.3</v>
      </c>
      <c r="BA37" s="35">
        <v>0.32727272727272727</v>
      </c>
      <c r="BB37" s="35">
        <v>0.37037037037037035</v>
      </c>
      <c r="BC37" s="35">
        <v>0.359375</v>
      </c>
      <c r="BD37" s="35">
        <v>0.24193548387096775</v>
      </c>
      <c r="BE37" s="35">
        <v>0.28813559322033899</v>
      </c>
      <c r="BF37" s="35">
        <v>0.28947368421052633</v>
      </c>
      <c r="BG37" s="35">
        <v>0.34090909090909088</v>
      </c>
      <c r="BH37" s="35">
        <v>0.46341463414634149</v>
      </c>
      <c r="BI37" s="35">
        <v>0.35714285714285715</v>
      </c>
      <c r="BJ37" s="35">
        <v>0.33</v>
      </c>
      <c r="BK37" s="35">
        <v>0.43181818181818182</v>
      </c>
      <c r="BL37" s="35">
        <v>0.33333333333333331</v>
      </c>
      <c r="BM37" s="35">
        <v>0.38095238095238093</v>
      </c>
      <c r="BN37" s="35">
        <v>0.40677966101694918</v>
      </c>
      <c r="BO37" s="35">
        <v>0.44444444444444442</v>
      </c>
      <c r="BP37" s="35">
        <v>0.31645569620253167</v>
      </c>
      <c r="BQ37" s="35">
        <v>0.38461538461538464</v>
      </c>
      <c r="BR37" s="35">
        <v>0.40425531914893614</v>
      </c>
      <c r="BS37" s="35">
        <v>0.3</v>
      </c>
      <c r="BT37" s="35">
        <v>0.38571428571428573</v>
      </c>
      <c r="BU37" s="35">
        <v>0.37179487179487181</v>
      </c>
      <c r="BV37" s="35">
        <v>0.44186046511627908</v>
      </c>
      <c r="BW37" s="35">
        <v>0.37313432835820898</v>
      </c>
      <c r="BX37" s="35">
        <v>0.35416666666666669</v>
      </c>
      <c r="BY37" s="35">
        <v>0.41538461538461541</v>
      </c>
      <c r="BZ37" s="34">
        <v>0.42372881355932202</v>
      </c>
      <c r="CA37" s="34">
        <v>0.48148148148148145</v>
      </c>
      <c r="CB37" s="34">
        <v>0.43137254901960786</v>
      </c>
      <c r="CC37" s="34">
        <v>0.43396226415094341</v>
      </c>
      <c r="CD37" s="34"/>
      <c r="CE37" s="34"/>
      <c r="CF37" s="34"/>
      <c r="CG37" s="34"/>
      <c r="CH37" s="34"/>
      <c r="CI37" s="34"/>
      <c r="CJ37" s="34"/>
      <c r="CK37" s="58"/>
      <c r="CL37" s="58"/>
      <c r="CM37" s="58"/>
      <c r="CN37" s="58"/>
      <c r="CO37" s="54"/>
      <c r="CP37" s="54"/>
      <c r="CQ37" s="54"/>
      <c r="CR37" s="54"/>
      <c r="CS37" s="54"/>
      <c r="CT37" s="54"/>
      <c r="CU37" s="54"/>
      <c r="CV37" s="54"/>
      <c r="CW37" s="54"/>
      <c r="CX37" s="54"/>
      <c r="CY37" s="55"/>
      <c r="CZ37" s="55"/>
      <c r="DA37" s="55"/>
      <c r="DB37" s="55"/>
      <c r="DC37" s="55"/>
      <c r="DD37" s="55"/>
      <c r="DE37" s="55"/>
      <c r="DF37" s="55"/>
      <c r="DG37" s="55"/>
      <c r="DH37" s="55"/>
      <c r="DI37" s="55"/>
      <c r="DJ37" s="55"/>
      <c r="DK37" s="55"/>
      <c r="DL37" s="55"/>
      <c r="DM37" s="55"/>
      <c r="DN37" s="55"/>
      <c r="DO37" s="55"/>
      <c r="DP37" s="55"/>
      <c r="DQ37" s="55"/>
      <c r="DR37" s="55"/>
      <c r="DS37" s="55"/>
      <c r="DT37" s="57"/>
      <c r="DU37" s="57"/>
      <c r="DV37" s="57"/>
      <c r="DW37" s="57"/>
      <c r="DX37" s="57"/>
      <c r="DY37" s="57"/>
      <c r="DZ37" s="57"/>
      <c r="EA37" s="57"/>
      <c r="EB37" s="57"/>
      <c r="EC37" s="57"/>
      <c r="ED37" s="57"/>
      <c r="EE37" s="57"/>
      <c r="EO37" s="57"/>
      <c r="EP37" s="57"/>
      <c r="EQ37" s="57"/>
      <c r="ER37" s="57"/>
      <c r="ES37" s="57"/>
      <c r="ET37" s="57"/>
      <c r="EU37" s="57"/>
      <c r="EV37" s="57"/>
      <c r="EW37" s="5"/>
      <c r="EX37" s="5"/>
      <c r="EY37" s="5"/>
      <c r="EZ37" s="5"/>
      <c r="FA37" s="5"/>
      <c r="FB37" s="5"/>
      <c r="FC37" s="5"/>
      <c r="FD37" s="5"/>
      <c r="FE37" s="5"/>
      <c r="FF37" s="5"/>
      <c r="FG37" s="5"/>
      <c r="FH37" s="5"/>
      <c r="FI37" s="5"/>
      <c r="FJ37" s="5"/>
      <c r="FK37" s="5"/>
      <c r="FL37" s="26"/>
      <c r="FM37" s="26"/>
      <c r="FN37" s="5"/>
      <c r="FO37" s="5"/>
      <c r="FP37" s="5"/>
      <c r="FQ37" s="5"/>
      <c r="FR37" s="5"/>
      <c r="FS37" s="5"/>
      <c r="FT37" s="5"/>
      <c r="FU37" s="5"/>
      <c r="FV37" s="5"/>
      <c r="FW37" s="5"/>
      <c r="FX37" s="5"/>
      <c r="FY37" s="5"/>
      <c r="FZ37" s="5"/>
      <c r="GA37" s="5"/>
      <c r="GB37" s="5"/>
      <c r="GC37" s="5"/>
      <c r="GD37" s="5"/>
      <c r="GE37" s="5"/>
      <c r="GF37" s="5"/>
      <c r="GG37" s="5"/>
      <c r="GH37" s="5"/>
      <c r="GI37" s="5"/>
      <c r="GJ37" s="5"/>
      <c r="GK37" s="5"/>
      <c r="GL37" s="5"/>
      <c r="GM37" s="5"/>
      <c r="GN37" s="5"/>
      <c r="GO37" s="5"/>
      <c r="GP37" s="5"/>
      <c r="GQ37" s="5"/>
      <c r="GR37" s="5"/>
      <c r="GS37" s="5"/>
      <c r="GT37" s="5"/>
      <c r="GU37" s="5"/>
      <c r="GV37" s="5"/>
      <c r="GW37" s="5"/>
    </row>
    <row r="38" spans="3:205" x14ac:dyDescent="0.25">
      <c r="U38" s="23" t="s">
        <v>2</v>
      </c>
      <c r="V38" s="34"/>
      <c r="W38" s="34"/>
      <c r="X38" s="34"/>
      <c r="Y38" s="34"/>
      <c r="Z38" s="34"/>
      <c r="AA38" s="34">
        <v>0.55000000000000004</v>
      </c>
      <c r="AB38" s="34">
        <v>0.64</v>
      </c>
      <c r="AC38" s="34">
        <v>0.72</v>
      </c>
      <c r="AD38" s="34">
        <v>0.71</v>
      </c>
      <c r="AE38" s="34">
        <v>0.64</v>
      </c>
      <c r="AF38" s="34">
        <v>0.53</v>
      </c>
      <c r="AG38" s="34">
        <v>0.59322033898305082</v>
      </c>
      <c r="AH38" s="35">
        <v>0.57603686635944695</v>
      </c>
      <c r="AI38" s="35">
        <v>0.5545023696682464</v>
      </c>
      <c r="AJ38" s="34">
        <v>0.5436893203883495</v>
      </c>
      <c r="AK38" s="35">
        <v>0.5431034482758621</v>
      </c>
      <c r="AL38" s="35">
        <v>0.52991452991452992</v>
      </c>
      <c r="AM38" s="35">
        <v>0.45320197044334976</v>
      </c>
      <c r="AN38" s="35">
        <v>0.44705882352941179</v>
      </c>
      <c r="AO38" s="35">
        <v>0.46938775510204084</v>
      </c>
      <c r="AP38" s="35">
        <v>0.48401826484018262</v>
      </c>
      <c r="AQ38" s="35">
        <v>0.53475935828877008</v>
      </c>
      <c r="AR38" s="35">
        <v>0.57823129251700678</v>
      </c>
      <c r="AS38" s="35">
        <v>0.5722543352601156</v>
      </c>
      <c r="AT38" s="35">
        <v>0.49029126213592233</v>
      </c>
      <c r="AU38" s="35">
        <v>0.53416149068322982</v>
      </c>
      <c r="AV38" s="35">
        <v>0.51655629139072845</v>
      </c>
      <c r="AW38" s="35">
        <v>0.46666666666666667</v>
      </c>
      <c r="AX38" s="35">
        <v>0.44</v>
      </c>
      <c r="AY38" s="35">
        <v>0.484375</v>
      </c>
      <c r="AZ38" s="35">
        <v>0.54658385093167705</v>
      </c>
      <c r="BA38" s="35">
        <v>0.58503401360544216</v>
      </c>
      <c r="BB38" s="35">
        <v>0.65714285714285714</v>
      </c>
      <c r="BC38" s="35">
        <v>0.63461538461538458</v>
      </c>
      <c r="BD38" s="35">
        <v>0.61038961038961037</v>
      </c>
      <c r="BE38" s="35">
        <v>0.61481481481481481</v>
      </c>
      <c r="BF38" s="35">
        <v>0.68918918918918914</v>
      </c>
      <c r="BG38" s="35">
        <v>0.69599999999999995</v>
      </c>
      <c r="BH38" s="35">
        <v>0.68243243243243246</v>
      </c>
      <c r="BI38" s="35">
        <v>0.62376237623762376</v>
      </c>
      <c r="BJ38" s="35">
        <v>0.66</v>
      </c>
      <c r="BK38" s="35">
        <v>0.74137931034482762</v>
      </c>
      <c r="BL38" s="35">
        <v>0.65925925925925921</v>
      </c>
      <c r="BM38" s="35">
        <v>0.624</v>
      </c>
      <c r="BN38" s="35">
        <v>0.59375</v>
      </c>
      <c r="BO38" s="35">
        <v>0.5163398692810458</v>
      </c>
      <c r="BP38" s="35">
        <v>0.578125</v>
      </c>
      <c r="BQ38" s="35">
        <v>0.53174603174603174</v>
      </c>
      <c r="BR38" s="35">
        <v>0.60305343511450382</v>
      </c>
      <c r="BS38" s="35">
        <v>0.56551724137931036</v>
      </c>
      <c r="BT38" s="35">
        <v>0.50769230769230766</v>
      </c>
      <c r="BU38" s="35">
        <v>0.54135338345864659</v>
      </c>
      <c r="BV38" s="35">
        <v>0.46540880503144655</v>
      </c>
      <c r="BW38" s="35">
        <v>0.43529411764705883</v>
      </c>
      <c r="BX38" s="35">
        <v>0.4925373134328358</v>
      </c>
      <c r="BY38" s="35">
        <v>0.4853801169590643</v>
      </c>
      <c r="BZ38" s="34">
        <v>0.48502994011976047</v>
      </c>
      <c r="CA38" s="34">
        <v>0.47692307692307695</v>
      </c>
      <c r="CB38" s="34">
        <v>0.43243243243243246</v>
      </c>
      <c r="CC38" s="34">
        <v>0.46236559139784944</v>
      </c>
      <c r="CD38" s="34"/>
      <c r="CE38" s="34"/>
      <c r="CF38" s="34"/>
      <c r="CG38" s="34"/>
      <c r="CH38" s="34"/>
      <c r="CI38" s="34"/>
      <c r="CJ38" s="34"/>
      <c r="CK38" s="58"/>
      <c r="CL38" s="58"/>
      <c r="CM38" s="58"/>
      <c r="CN38" s="58"/>
      <c r="CO38" s="54"/>
      <c r="CP38" s="54"/>
      <c r="CQ38" s="54"/>
      <c r="CR38" s="54"/>
      <c r="CS38" s="54"/>
      <c r="CT38" s="54"/>
      <c r="CU38" s="54"/>
      <c r="CV38" s="54"/>
      <c r="CW38" s="54"/>
      <c r="CX38" s="54"/>
      <c r="CY38" s="55"/>
      <c r="CZ38" s="55"/>
      <c r="DA38" s="55"/>
      <c r="DB38" s="55"/>
      <c r="DC38" s="55"/>
      <c r="DD38" s="55"/>
      <c r="DE38" s="55"/>
      <c r="DF38" s="55"/>
      <c r="DG38" s="55"/>
      <c r="DH38" s="55"/>
      <c r="DI38" s="55"/>
      <c r="DJ38" s="55"/>
      <c r="DK38" s="55"/>
      <c r="DL38" s="55"/>
      <c r="DM38" s="55"/>
      <c r="DN38" s="55"/>
      <c r="DO38" s="55"/>
      <c r="DP38" s="55"/>
      <c r="DQ38" s="55"/>
      <c r="DR38" s="55"/>
      <c r="DS38" s="55"/>
      <c r="DT38" s="57"/>
      <c r="DU38" s="57"/>
      <c r="DV38" s="57"/>
      <c r="DW38" s="57"/>
      <c r="DX38" s="57"/>
      <c r="DY38" s="57"/>
      <c r="DZ38" s="57"/>
      <c r="EA38" s="57"/>
      <c r="EB38" s="57"/>
      <c r="EC38" s="57"/>
      <c r="ED38" s="57"/>
      <c r="EE38" s="57"/>
      <c r="EO38" s="57"/>
      <c r="EP38" s="57"/>
      <c r="EQ38" s="57"/>
      <c r="ER38" s="57"/>
      <c r="ES38" s="57"/>
      <c r="ET38" s="57"/>
      <c r="EU38" s="57"/>
      <c r="EV38" s="57"/>
      <c r="EW38" s="5"/>
      <c r="EX38" s="5"/>
      <c r="EY38" s="5"/>
      <c r="EZ38" s="5"/>
      <c r="FA38" s="5"/>
      <c r="FB38" s="5"/>
      <c r="FC38" s="5"/>
      <c r="FD38" s="5"/>
      <c r="FE38" s="5"/>
      <c r="FF38" s="5"/>
      <c r="FG38" s="5"/>
      <c r="FH38" s="5"/>
      <c r="FI38" s="5"/>
      <c r="FJ38" s="5"/>
      <c r="FK38" s="5"/>
      <c r="FL38" s="26"/>
      <c r="FM38" s="26"/>
      <c r="FN38" s="5"/>
      <c r="FO38" s="5"/>
      <c r="FP38" s="5"/>
      <c r="FQ38" s="5"/>
      <c r="FR38" s="5"/>
      <c r="FS38" s="5"/>
      <c r="FT38" s="5"/>
      <c r="FU38" s="5"/>
      <c r="FV38" s="5"/>
      <c r="FW38" s="5"/>
      <c r="FX38" s="5"/>
      <c r="FY38" s="5"/>
      <c r="FZ38" s="5"/>
      <c r="GA38" s="5"/>
      <c r="GB38" s="5"/>
      <c r="GC38" s="5"/>
      <c r="GD38" s="5"/>
      <c r="GE38" s="5"/>
      <c r="GF38" s="5"/>
      <c r="GG38" s="5"/>
      <c r="GH38" s="5"/>
      <c r="GI38" s="5"/>
      <c r="GJ38" s="5"/>
      <c r="GK38" s="5"/>
      <c r="GL38" s="5"/>
      <c r="GM38" s="5"/>
      <c r="GN38" s="5"/>
      <c r="GO38" s="5"/>
      <c r="GP38" s="5"/>
      <c r="GQ38" s="5"/>
      <c r="GR38" s="5"/>
      <c r="GS38" s="5"/>
      <c r="GT38" s="5"/>
      <c r="GU38" s="5"/>
      <c r="GV38" s="5"/>
      <c r="GW38" s="5"/>
    </row>
    <row r="39" spans="3:205" x14ac:dyDescent="0.25">
      <c r="U39" s="23" t="s">
        <v>0</v>
      </c>
      <c r="V39" s="34"/>
      <c r="W39" s="34"/>
      <c r="X39" s="34"/>
      <c r="Y39" s="34"/>
      <c r="Z39" s="34"/>
      <c r="AA39" s="34">
        <v>0.49</v>
      </c>
      <c r="AB39" s="34">
        <v>0.47</v>
      </c>
      <c r="AC39" s="34">
        <v>0.45</v>
      </c>
      <c r="AD39" s="34">
        <v>0.46</v>
      </c>
      <c r="AE39" s="34">
        <v>0.48</v>
      </c>
      <c r="AF39" s="34">
        <v>0.48</v>
      </c>
      <c r="AG39" s="34">
        <v>0.44</v>
      </c>
      <c r="AH39" s="34">
        <v>0.45</v>
      </c>
      <c r="AI39" s="34">
        <v>0.4</v>
      </c>
      <c r="AJ39" s="34">
        <v>0.43452380952380953</v>
      </c>
      <c r="AK39" s="35">
        <v>0.50857142857142856</v>
      </c>
      <c r="AL39" s="35">
        <v>0.52727272727272723</v>
      </c>
      <c r="AM39" s="35">
        <v>0.4485294117647059</v>
      </c>
      <c r="AN39" s="35">
        <v>0.4585635359116022</v>
      </c>
      <c r="AO39" s="35">
        <v>0.54166666666666663</v>
      </c>
      <c r="AP39" s="35">
        <v>0.47794117647058826</v>
      </c>
      <c r="AQ39" s="35">
        <v>0.55974842767295596</v>
      </c>
      <c r="AR39" s="35">
        <v>0.52112676056338025</v>
      </c>
      <c r="AS39" s="35">
        <v>0.40853658536585363</v>
      </c>
      <c r="AT39" s="35">
        <v>0.46892655367231639</v>
      </c>
      <c r="AU39" s="35">
        <v>0.42268041237113402</v>
      </c>
      <c r="AV39" s="35">
        <v>0.42131979695431471</v>
      </c>
      <c r="AW39" s="35">
        <v>0.42957746478873238</v>
      </c>
      <c r="AX39" s="35">
        <v>0.40845070422535212</v>
      </c>
      <c r="AY39" s="35">
        <v>0.51461988304093564</v>
      </c>
      <c r="AZ39" s="35">
        <v>0.44705882352941179</v>
      </c>
      <c r="BA39" s="35">
        <v>0.36305732484076431</v>
      </c>
      <c r="BB39" s="35">
        <v>0.36912751677852351</v>
      </c>
      <c r="BC39" s="35">
        <v>0.30232558139534882</v>
      </c>
      <c r="BD39" s="35">
        <v>0.3258426966292135</v>
      </c>
      <c r="BE39" s="35">
        <v>0.37566137566137564</v>
      </c>
      <c r="BF39" s="35">
        <v>0.33823529411764708</v>
      </c>
      <c r="BG39" s="35">
        <v>0.3707865168539326</v>
      </c>
      <c r="BH39" s="35">
        <v>0.40101522842639592</v>
      </c>
      <c r="BI39" s="35">
        <v>0.34328358208955223</v>
      </c>
      <c r="BJ39" s="35">
        <v>0.34</v>
      </c>
      <c r="BK39" s="35">
        <v>0.33757961783439489</v>
      </c>
      <c r="BL39" s="35">
        <v>0.39344262295081966</v>
      </c>
      <c r="BM39" s="35">
        <v>0.36216216216216218</v>
      </c>
      <c r="BN39" s="35">
        <v>0.39884393063583817</v>
      </c>
      <c r="BO39" s="35">
        <v>0.38073394495412843</v>
      </c>
      <c r="BP39" s="35">
        <v>0.36</v>
      </c>
      <c r="BQ39" s="35">
        <v>0.34463276836158191</v>
      </c>
      <c r="BR39" s="35">
        <v>0.34911242603550297</v>
      </c>
      <c r="BS39" s="35">
        <v>0.31770833333333331</v>
      </c>
      <c r="BT39" s="35">
        <v>0.3116279069767442</v>
      </c>
      <c r="BU39" s="35">
        <v>0.3364485981308411</v>
      </c>
      <c r="BV39" s="35">
        <v>0.30172413793103448</v>
      </c>
      <c r="BW39" s="35">
        <v>0.27572016460905352</v>
      </c>
      <c r="BX39" s="35">
        <v>0.28632478632478631</v>
      </c>
      <c r="BY39" s="35">
        <v>0.33663366336633666</v>
      </c>
      <c r="BZ39" s="34">
        <v>0.32567049808429116</v>
      </c>
      <c r="CA39" s="34">
        <v>0.27977839335180055</v>
      </c>
      <c r="CB39" s="34">
        <v>0.28623188405797101</v>
      </c>
      <c r="CC39" s="34">
        <v>0.28275862068965518</v>
      </c>
      <c r="CD39" s="34"/>
      <c r="CE39" s="34"/>
      <c r="CF39" s="34"/>
      <c r="CG39" s="34"/>
      <c r="CH39" s="34"/>
      <c r="CI39" s="34"/>
      <c r="CJ39" s="34"/>
      <c r="CK39" s="54"/>
      <c r="CL39" s="54"/>
      <c r="CM39" s="54"/>
      <c r="CN39" s="54"/>
      <c r="CO39" s="56"/>
      <c r="CP39" s="56"/>
      <c r="CQ39" s="56"/>
      <c r="CR39" s="56"/>
      <c r="CS39" s="54"/>
      <c r="CT39" s="54"/>
      <c r="CU39" s="54"/>
      <c r="CV39" s="54"/>
      <c r="CW39" s="54"/>
      <c r="CX39" s="54"/>
      <c r="CY39" s="55"/>
      <c r="CZ39" s="55"/>
      <c r="DA39" s="55"/>
      <c r="DB39" s="55"/>
      <c r="DC39" s="55"/>
      <c r="DD39" s="55"/>
      <c r="DE39" s="55"/>
      <c r="DF39" s="55"/>
      <c r="DG39" s="55"/>
      <c r="DH39" s="55"/>
      <c r="DI39" s="55"/>
      <c r="DJ39" s="55"/>
      <c r="DK39" s="55"/>
      <c r="DL39" s="55"/>
      <c r="DM39" s="55"/>
      <c r="DN39" s="55"/>
      <c r="DO39" s="55"/>
      <c r="DP39" s="55"/>
      <c r="DQ39" s="55"/>
      <c r="DR39" s="55"/>
      <c r="DS39" s="55"/>
      <c r="DT39" s="57"/>
      <c r="DU39" s="57"/>
      <c r="DV39" s="57"/>
      <c r="DW39" s="57"/>
      <c r="DX39" s="57"/>
      <c r="DY39" s="57"/>
      <c r="DZ39" s="57"/>
      <c r="EA39" s="57"/>
      <c r="EB39" s="57"/>
      <c r="EC39" s="57"/>
      <c r="ED39" s="57"/>
      <c r="EE39" s="57"/>
      <c r="EO39" s="57"/>
      <c r="EP39" s="57"/>
      <c r="EQ39" s="57"/>
      <c r="ER39" s="57"/>
      <c r="ES39" s="57"/>
      <c r="ET39" s="57"/>
      <c r="EU39" s="57"/>
      <c r="EV39" s="57"/>
      <c r="EW39" s="5"/>
      <c r="EX39" s="5"/>
      <c r="EY39" s="5"/>
      <c r="EZ39" s="5"/>
      <c r="FA39" s="5"/>
      <c r="FB39" s="5"/>
      <c r="FC39" s="5"/>
      <c r="FD39" s="5"/>
      <c r="FE39" s="5"/>
      <c r="FF39" s="5"/>
      <c r="FG39" s="5"/>
      <c r="FH39" s="5"/>
      <c r="FI39" s="5"/>
      <c r="FJ39" s="5"/>
      <c r="FK39" s="5"/>
      <c r="FL39" s="26"/>
      <c r="FM39" s="26"/>
      <c r="FN39" s="5"/>
      <c r="FO39" s="5"/>
      <c r="FP39" s="5"/>
      <c r="FQ39" s="5"/>
      <c r="FR39" s="5"/>
      <c r="FS39" s="5"/>
      <c r="FT39" s="5"/>
      <c r="FU39" s="5"/>
      <c r="FV39" s="5"/>
      <c r="FW39" s="5"/>
      <c r="FX39" s="5"/>
      <c r="FY39" s="5"/>
      <c r="FZ39" s="5"/>
      <c r="GA39" s="5"/>
      <c r="GB39" s="5"/>
      <c r="GC39" s="5"/>
      <c r="GD39" s="5"/>
      <c r="GE39" s="5"/>
      <c r="GF39" s="5"/>
      <c r="GG39" s="5"/>
      <c r="GH39" s="5"/>
      <c r="GI39" s="5"/>
      <c r="GJ39" s="5"/>
      <c r="GK39" s="5"/>
      <c r="GL39" s="5"/>
      <c r="GM39" s="5"/>
      <c r="GN39" s="5"/>
      <c r="GO39" s="5"/>
      <c r="GP39" s="5"/>
      <c r="GQ39" s="5"/>
      <c r="GR39" s="5"/>
      <c r="GS39" s="5"/>
      <c r="GT39" s="5"/>
      <c r="GU39" s="5"/>
      <c r="GV39" s="5"/>
      <c r="GW39" s="5"/>
    </row>
    <row r="40" spans="3:205" x14ac:dyDescent="0.25">
      <c r="AK40" s="35"/>
      <c r="AL40" s="35"/>
      <c r="AM40" s="35"/>
      <c r="AN40" s="35"/>
      <c r="AO40" s="35"/>
      <c r="AP40" s="35"/>
      <c r="AQ40" s="35"/>
      <c r="AR40" s="35"/>
      <c r="AS40" s="35"/>
      <c r="AT40" s="35"/>
      <c r="AU40" s="35"/>
      <c r="AV40" s="35"/>
      <c r="AW40" s="35"/>
      <c r="AX40" s="35"/>
      <c r="AY40" s="35"/>
      <c r="AZ40" s="35"/>
      <c r="BA40" s="35"/>
      <c r="BB40" s="35"/>
      <c r="BC40" s="35"/>
      <c r="BD40" s="35"/>
      <c r="BE40" s="35"/>
      <c r="BF40" s="35"/>
      <c r="BG40" s="35"/>
      <c r="BH40" s="35"/>
      <c r="BI40" s="35"/>
      <c r="BJ40" s="35"/>
      <c r="BK40" s="35"/>
      <c r="BL40" s="35"/>
      <c r="BM40" s="35"/>
      <c r="BN40" s="35"/>
      <c r="BO40" s="35"/>
      <c r="BP40" s="35"/>
      <c r="BQ40" s="35"/>
      <c r="BR40" s="35"/>
      <c r="BS40" s="35"/>
      <c r="BT40" s="35"/>
      <c r="BU40" s="35"/>
      <c r="BV40" s="35"/>
      <c r="BW40" s="35"/>
      <c r="BX40" s="35"/>
      <c r="CK40" s="54"/>
      <c r="CL40" s="54"/>
      <c r="CM40" s="54"/>
      <c r="CN40" s="54"/>
      <c r="CO40" s="54"/>
      <c r="CP40" s="54"/>
      <c r="CQ40" s="54"/>
      <c r="CR40" s="54"/>
      <c r="CS40" s="54"/>
      <c r="CT40" s="54"/>
      <c r="CU40" s="54"/>
      <c r="CV40" s="54"/>
      <c r="CW40" s="54"/>
      <c r="CX40" s="54"/>
      <c r="CY40" s="55"/>
      <c r="CZ40" s="55"/>
      <c r="DA40" s="55"/>
      <c r="DB40" s="55"/>
      <c r="DC40" s="55"/>
      <c r="DD40" s="55"/>
      <c r="DE40" s="55"/>
      <c r="DF40" s="55"/>
      <c r="DG40" s="55"/>
      <c r="DH40" s="55"/>
      <c r="DI40" s="55"/>
      <c r="DJ40" s="55"/>
      <c r="DK40" s="55"/>
      <c r="DL40" s="55"/>
      <c r="DM40" s="55"/>
      <c r="DN40" s="55"/>
      <c r="DO40" s="55"/>
      <c r="DP40" s="55"/>
      <c r="DQ40" s="55"/>
      <c r="DR40" s="55"/>
      <c r="DS40" s="55"/>
      <c r="DT40" s="57"/>
      <c r="DU40" s="57"/>
      <c r="DV40" s="57"/>
      <c r="DW40" s="57"/>
      <c r="DX40" s="57"/>
      <c r="DY40" s="57"/>
      <c r="DZ40" s="57"/>
      <c r="EA40" s="57"/>
      <c r="EB40" s="57"/>
      <c r="EC40" s="57"/>
      <c r="ED40" s="57"/>
      <c r="EE40" s="57"/>
      <c r="EO40" s="57"/>
      <c r="EP40" s="57"/>
      <c r="EQ40" s="57"/>
      <c r="ER40" s="57"/>
      <c r="ES40" s="57"/>
      <c r="ET40" s="57"/>
      <c r="EU40" s="57"/>
      <c r="EV40" s="57"/>
      <c r="EW40" s="5"/>
      <c r="EX40" s="5"/>
      <c r="EY40" s="5"/>
      <c r="EZ40" s="5"/>
      <c r="FA40" s="5"/>
      <c r="FB40" s="5"/>
      <c r="FC40" s="5"/>
      <c r="FD40" s="5"/>
      <c r="FE40" s="5"/>
      <c r="FF40" s="5"/>
      <c r="FG40" s="5"/>
      <c r="FH40" s="5"/>
      <c r="FI40" s="5"/>
      <c r="FJ40" s="5"/>
      <c r="FK40" s="5"/>
    </row>
    <row r="41" spans="3:205" x14ac:dyDescent="0.25">
      <c r="BA41" s="35"/>
      <c r="BM41" s="35"/>
      <c r="BY41" s="32"/>
      <c r="BZ41" s="32"/>
      <c r="CA41" s="32"/>
      <c r="CB41" s="32"/>
      <c r="CC41" s="32"/>
      <c r="CD41" s="32"/>
      <c r="CE41" s="32"/>
      <c r="CF41" s="32"/>
      <c r="CG41" s="32"/>
      <c r="CH41" s="32"/>
      <c r="CI41" s="32"/>
      <c r="CJ41" s="32"/>
      <c r="CK41" s="56"/>
      <c r="CL41" s="56"/>
      <c r="CM41" s="56"/>
      <c r="CN41" s="56"/>
      <c r="CO41" s="54"/>
      <c r="CP41" s="54"/>
      <c r="CQ41" s="54"/>
      <c r="CR41" s="54"/>
      <c r="CS41" s="54"/>
      <c r="CT41" s="54"/>
      <c r="CU41" s="54"/>
      <c r="CV41" s="54"/>
      <c r="CW41" s="54"/>
      <c r="CX41" s="54"/>
      <c r="CY41" s="55"/>
      <c r="CZ41" s="55"/>
      <c r="DA41" s="55"/>
      <c r="DB41" s="55"/>
      <c r="DC41" s="55"/>
      <c r="DD41" s="55"/>
      <c r="DE41" s="55"/>
      <c r="DF41" s="55"/>
      <c r="DG41" s="55"/>
      <c r="DH41" s="55"/>
      <c r="DI41" s="55"/>
      <c r="DJ41" s="55"/>
      <c r="DK41" s="55"/>
      <c r="DL41" s="55"/>
      <c r="DM41" s="55"/>
      <c r="DN41" s="55"/>
      <c r="DO41" s="55"/>
      <c r="DP41" s="55"/>
      <c r="DQ41" s="55"/>
      <c r="DR41" s="55"/>
      <c r="DS41" s="55"/>
      <c r="DT41" s="57"/>
      <c r="DU41" s="57"/>
      <c r="DV41" s="57"/>
      <c r="DW41" s="57"/>
      <c r="DX41" s="57"/>
      <c r="DY41" s="57"/>
      <c r="DZ41" s="57"/>
      <c r="EA41" s="57"/>
      <c r="EB41" s="57"/>
      <c r="EC41" s="57"/>
      <c r="ED41" s="57"/>
      <c r="EE41" s="57"/>
      <c r="EO41" s="57"/>
      <c r="EP41" s="57"/>
      <c r="EQ41" s="57"/>
      <c r="ER41" s="57"/>
      <c r="ES41" s="57"/>
      <c r="ET41" s="57"/>
      <c r="EU41" s="57"/>
      <c r="EV41" s="57"/>
      <c r="EW41" s="5"/>
      <c r="EX41" s="5"/>
      <c r="EY41" s="5"/>
      <c r="EZ41" s="5"/>
      <c r="FA41" s="5"/>
      <c r="FB41" s="5"/>
      <c r="FC41" s="5"/>
      <c r="FD41" s="5"/>
      <c r="FE41" s="5"/>
      <c r="FF41" s="5"/>
      <c r="FG41" s="5"/>
      <c r="FH41" s="5"/>
      <c r="FI41" s="5"/>
      <c r="FJ41" s="5"/>
      <c r="FK41" s="5"/>
    </row>
    <row r="42" spans="3:205" x14ac:dyDescent="0.25">
      <c r="U42" s="23" t="s">
        <v>21</v>
      </c>
      <c r="BA42" s="35"/>
      <c r="BM42" s="35"/>
      <c r="BY42" s="35"/>
      <c r="BZ42" s="35"/>
      <c r="CA42" s="35"/>
      <c r="CB42" s="35"/>
      <c r="CC42" s="35"/>
      <c r="CD42" s="35"/>
      <c r="CE42" s="35"/>
      <c r="CF42" s="35"/>
      <c r="CG42" s="35"/>
      <c r="CH42" s="35"/>
      <c r="CI42" s="35"/>
      <c r="CJ42" s="35"/>
      <c r="CK42" s="58"/>
      <c r="CL42" s="58"/>
      <c r="CM42" s="58"/>
      <c r="CN42" s="58"/>
      <c r="CO42" s="54"/>
      <c r="CP42" s="54"/>
      <c r="CQ42" s="54"/>
      <c r="CR42" s="54"/>
      <c r="CS42" s="54"/>
      <c r="CT42" s="54"/>
      <c r="CU42" s="54"/>
      <c r="CV42" s="54"/>
      <c r="CW42" s="54"/>
      <c r="CX42" s="54"/>
      <c r="CY42" s="55"/>
      <c r="CZ42" s="55"/>
      <c r="DA42" s="55"/>
      <c r="DB42" s="55"/>
      <c r="DC42" s="55"/>
      <c r="DD42" s="55"/>
      <c r="DE42" s="55"/>
      <c r="DF42" s="55"/>
      <c r="DG42" s="55"/>
      <c r="DH42" s="55"/>
      <c r="DI42" s="55"/>
      <c r="DJ42" s="55"/>
      <c r="DK42" s="55"/>
      <c r="DL42" s="55"/>
      <c r="DM42" s="55"/>
      <c r="DN42" s="55"/>
      <c r="DO42" s="55"/>
      <c r="DP42" s="55"/>
      <c r="DQ42" s="55"/>
      <c r="DR42" s="55"/>
      <c r="DS42" s="55"/>
      <c r="DT42" s="57"/>
      <c r="DU42" s="57"/>
      <c r="DV42" s="57"/>
      <c r="DW42" s="57"/>
      <c r="DX42" s="57"/>
      <c r="DY42" s="57"/>
      <c r="DZ42" s="57"/>
      <c r="EA42" s="57"/>
      <c r="EB42" s="57"/>
      <c r="EC42" s="57"/>
      <c r="ED42" s="57"/>
      <c r="EE42" s="57"/>
      <c r="EO42" s="57"/>
      <c r="EP42" s="57"/>
      <c r="EQ42" s="57"/>
      <c r="ER42" s="57"/>
      <c r="ES42" s="57"/>
      <c r="ET42" s="57"/>
      <c r="EU42" s="57"/>
      <c r="EV42" s="57"/>
      <c r="EW42" s="5"/>
      <c r="EX42" s="5"/>
      <c r="EY42" s="5"/>
      <c r="EZ42" s="5"/>
      <c r="FA42" s="5"/>
      <c r="FB42" s="5"/>
      <c r="FC42" s="5"/>
      <c r="FD42" s="5"/>
      <c r="FE42" s="5"/>
      <c r="FF42" s="5"/>
      <c r="FG42" s="5"/>
      <c r="FH42" s="5"/>
      <c r="FI42" s="5"/>
      <c r="FJ42" s="5"/>
      <c r="FK42" s="5"/>
    </row>
    <row r="43" spans="3:205" x14ac:dyDescent="0.25">
      <c r="V43" s="32">
        <v>43101</v>
      </c>
      <c r="W43" s="32">
        <v>43132</v>
      </c>
      <c r="X43" s="32">
        <v>43160</v>
      </c>
      <c r="Y43" s="32">
        <v>43191</v>
      </c>
      <c r="Z43" s="32">
        <v>43221</v>
      </c>
      <c r="AA43" s="32">
        <v>43252</v>
      </c>
      <c r="AB43" s="32">
        <v>43282</v>
      </c>
      <c r="AC43" s="32">
        <v>43313</v>
      </c>
      <c r="AD43" s="32">
        <v>43344</v>
      </c>
      <c r="AE43" s="32">
        <v>43374</v>
      </c>
      <c r="AF43" s="32">
        <v>43405</v>
      </c>
      <c r="AG43" s="32">
        <v>43435</v>
      </c>
      <c r="AH43" s="32">
        <v>43466</v>
      </c>
      <c r="AI43" s="32">
        <v>43497</v>
      </c>
      <c r="AJ43" s="32">
        <v>43525</v>
      </c>
      <c r="AK43" s="32">
        <v>43556</v>
      </c>
      <c r="AL43" s="32">
        <v>43586</v>
      </c>
      <c r="AM43" s="32">
        <v>43617</v>
      </c>
      <c r="AN43" s="32">
        <v>43647</v>
      </c>
      <c r="AO43" s="32">
        <v>43678</v>
      </c>
      <c r="AP43" s="32">
        <v>43709</v>
      </c>
      <c r="AQ43" s="32">
        <v>43739</v>
      </c>
      <c r="AR43" s="32">
        <v>43770</v>
      </c>
      <c r="AS43" s="32">
        <v>43800</v>
      </c>
      <c r="AT43" s="32">
        <v>43831</v>
      </c>
      <c r="AU43" s="32">
        <v>43862</v>
      </c>
      <c r="AV43" s="32">
        <v>43891</v>
      </c>
      <c r="AW43" s="32">
        <v>43922</v>
      </c>
      <c r="AX43" s="32">
        <v>43952</v>
      </c>
      <c r="AY43" s="32">
        <v>43983</v>
      </c>
      <c r="AZ43" s="32">
        <v>44013</v>
      </c>
      <c r="BA43" s="32">
        <v>44227</v>
      </c>
      <c r="BB43" s="32">
        <v>44228</v>
      </c>
      <c r="BC43" s="32">
        <v>44256</v>
      </c>
      <c r="BD43" s="32">
        <v>44287</v>
      </c>
      <c r="BE43" s="32">
        <v>44317</v>
      </c>
      <c r="BF43" s="32">
        <v>44348</v>
      </c>
      <c r="BG43" s="32">
        <v>44378</v>
      </c>
      <c r="BH43" s="32">
        <v>44409</v>
      </c>
      <c r="BI43" s="32">
        <v>44440</v>
      </c>
      <c r="BJ43" s="32">
        <v>44470</v>
      </c>
      <c r="BK43" s="32">
        <v>44501</v>
      </c>
      <c r="BL43" s="32">
        <v>44531</v>
      </c>
      <c r="BM43" s="32">
        <v>44562</v>
      </c>
      <c r="BN43" s="32">
        <v>44593</v>
      </c>
      <c r="BO43" s="32">
        <v>44621</v>
      </c>
      <c r="BP43" s="32">
        <v>44652</v>
      </c>
      <c r="BQ43" s="32">
        <v>44682</v>
      </c>
      <c r="BR43" s="32">
        <v>44713</v>
      </c>
      <c r="BS43" s="32">
        <v>44743</v>
      </c>
      <c r="BT43" s="32">
        <v>44774</v>
      </c>
      <c r="BU43" s="32">
        <v>44805</v>
      </c>
      <c r="BV43" s="32">
        <v>44835</v>
      </c>
      <c r="BW43" s="32">
        <v>44866</v>
      </c>
      <c r="BX43" s="32">
        <v>44896</v>
      </c>
      <c r="BY43" s="32">
        <v>44927</v>
      </c>
      <c r="BZ43" s="32">
        <v>44958</v>
      </c>
      <c r="CA43" s="32">
        <v>44986</v>
      </c>
      <c r="CB43" s="32">
        <v>45017</v>
      </c>
      <c r="CC43" s="32">
        <v>45047</v>
      </c>
      <c r="CD43" s="32">
        <v>45078</v>
      </c>
      <c r="CE43" s="32">
        <v>45108</v>
      </c>
      <c r="CF43" s="32">
        <v>45139</v>
      </c>
      <c r="CG43" s="32">
        <v>45170</v>
      </c>
      <c r="CH43" s="32">
        <v>45200</v>
      </c>
      <c r="CI43" s="32">
        <v>45231</v>
      </c>
      <c r="CJ43" s="32">
        <v>45261</v>
      </c>
      <c r="CK43" s="58"/>
      <c r="CL43" s="58"/>
      <c r="CM43" s="58"/>
      <c r="CN43" s="58"/>
      <c r="CO43" s="54"/>
      <c r="CP43" s="54"/>
      <c r="CQ43" s="54"/>
      <c r="CR43" s="54"/>
      <c r="CS43" s="54"/>
      <c r="CT43" s="54"/>
      <c r="CU43" s="54"/>
      <c r="CV43" s="54"/>
      <c r="CW43" s="54"/>
      <c r="CX43" s="54"/>
      <c r="CY43" s="55"/>
      <c r="CZ43" s="55"/>
      <c r="DA43" s="55"/>
      <c r="DB43" s="55"/>
      <c r="DC43" s="55"/>
      <c r="DD43" s="55"/>
      <c r="DE43" s="55"/>
      <c r="DF43" s="55"/>
      <c r="DG43" s="55"/>
      <c r="DH43" s="55"/>
      <c r="DI43" s="55"/>
      <c r="DJ43" s="55"/>
      <c r="DK43" s="55"/>
      <c r="DL43" s="55"/>
      <c r="DM43" s="55"/>
      <c r="DN43" s="55"/>
      <c r="DO43" s="55"/>
      <c r="DP43" s="55"/>
      <c r="DQ43" s="55"/>
      <c r="DR43" s="55"/>
      <c r="DS43" s="55"/>
      <c r="DT43" s="57"/>
      <c r="DU43" s="57"/>
      <c r="DV43" s="57"/>
      <c r="DW43" s="57"/>
      <c r="DX43" s="57"/>
      <c r="DY43" s="57"/>
      <c r="DZ43" s="57"/>
      <c r="EA43" s="57"/>
      <c r="EB43" s="57"/>
      <c r="EC43" s="57"/>
      <c r="ED43" s="57"/>
      <c r="EE43" s="57"/>
      <c r="EO43" s="57"/>
      <c r="EP43" s="57"/>
      <c r="EQ43" s="57"/>
      <c r="ER43" s="57"/>
      <c r="ES43" s="57"/>
      <c r="ET43" s="57"/>
      <c r="EU43" s="57"/>
      <c r="EV43" s="57"/>
      <c r="EW43" s="5"/>
      <c r="EX43" s="5"/>
      <c r="EY43" s="5"/>
      <c r="EZ43" s="5"/>
      <c r="FA43" s="5"/>
      <c r="FB43" s="5"/>
      <c r="FC43" s="5"/>
      <c r="FD43" s="5"/>
      <c r="FE43" s="5"/>
      <c r="FF43" s="5"/>
      <c r="FG43" s="5"/>
      <c r="FH43" s="5"/>
      <c r="FI43" s="5"/>
      <c r="FJ43" s="5"/>
      <c r="FK43" s="5"/>
    </row>
    <row r="44" spans="3:205" x14ac:dyDescent="0.25">
      <c r="U44" s="23" t="s">
        <v>12</v>
      </c>
      <c r="V44" s="34"/>
      <c r="W44" s="34"/>
      <c r="X44" s="34"/>
      <c r="Y44" s="34"/>
      <c r="Z44" s="34"/>
      <c r="AA44" s="34">
        <v>0.46</v>
      </c>
      <c r="AB44" s="34">
        <v>0.42</v>
      </c>
      <c r="AC44" s="34">
        <v>0.41</v>
      </c>
      <c r="AD44" s="34">
        <v>0.4</v>
      </c>
      <c r="AE44" s="34">
        <v>0.41</v>
      </c>
      <c r="AF44" s="34">
        <v>0.37</v>
      </c>
      <c r="AG44" s="35">
        <v>0.43122676579925651</v>
      </c>
      <c r="AH44" s="35">
        <v>0.41964285714285715</v>
      </c>
      <c r="AI44" s="35">
        <v>0.41118421052631576</v>
      </c>
      <c r="AJ44" s="34">
        <v>0.40056818181818182</v>
      </c>
      <c r="AK44" s="35">
        <v>0.33128834355828218</v>
      </c>
      <c r="AL44" s="35">
        <v>0.31290322580645163</v>
      </c>
      <c r="AM44" s="35">
        <v>0.36639118457300274</v>
      </c>
      <c r="AN44" s="35">
        <v>0.39032258064516129</v>
      </c>
      <c r="AO44" s="35">
        <v>0.33613445378151263</v>
      </c>
      <c r="AP44" s="35">
        <v>0.38541666666666669</v>
      </c>
      <c r="AQ44" s="35">
        <v>0.3295774647887324</v>
      </c>
      <c r="AR44" s="35">
        <v>0.4</v>
      </c>
      <c r="AS44" s="35">
        <v>0.35177865612648224</v>
      </c>
      <c r="AT44" s="35">
        <v>0.40073529411764708</v>
      </c>
      <c r="AU44" s="35">
        <v>0.40559440559440557</v>
      </c>
      <c r="AV44" s="35">
        <v>0.34146341463414637</v>
      </c>
      <c r="AW44" s="35">
        <v>0.33568904593639576</v>
      </c>
      <c r="AX44" s="35">
        <v>0.3719298245614035</v>
      </c>
      <c r="AY44" s="35">
        <v>0.39577039274924469</v>
      </c>
      <c r="AZ44" s="35">
        <v>0.35347432024169184</v>
      </c>
      <c r="BA44" s="35">
        <v>0.49270072992700731</v>
      </c>
      <c r="BB44" s="35">
        <v>0.43571428571428572</v>
      </c>
      <c r="BC44" s="35">
        <v>0.46096654275092935</v>
      </c>
      <c r="BD44" s="35">
        <v>0.4140127388535032</v>
      </c>
      <c r="BE44" s="35">
        <v>0.38590604026845637</v>
      </c>
      <c r="BF44" s="35">
        <v>0.44290657439446368</v>
      </c>
      <c r="BG44" s="35">
        <v>0.43661971830985913</v>
      </c>
      <c r="BH44" s="35">
        <v>0.45045045045045046</v>
      </c>
      <c r="BI44" s="35">
        <v>0.46994535519125685</v>
      </c>
      <c r="BJ44" s="35">
        <v>0.43</v>
      </c>
      <c r="BK44" s="35">
        <v>0.41803278688524592</v>
      </c>
      <c r="BL44" s="35">
        <v>0.42307692307692307</v>
      </c>
      <c r="BM44" s="35">
        <v>0.41314553990610331</v>
      </c>
      <c r="BN44" s="35">
        <v>0.36947791164658633</v>
      </c>
      <c r="BO44" s="35">
        <v>0.43809523809523809</v>
      </c>
      <c r="BP44" s="35">
        <v>0.47868852459016392</v>
      </c>
      <c r="BQ44" s="35">
        <v>0.46007604562737642</v>
      </c>
      <c r="BR44" s="35">
        <v>0.49027237354085601</v>
      </c>
      <c r="BS44" s="35">
        <v>0.52282157676348551</v>
      </c>
      <c r="BT44" s="35">
        <v>0.49411764705882355</v>
      </c>
      <c r="BU44" s="35">
        <v>0.56928838951310856</v>
      </c>
      <c r="BV44" s="35">
        <v>0.50344827586206897</v>
      </c>
      <c r="BW44" s="35">
        <v>0.51452282157676343</v>
      </c>
      <c r="BX44" s="35">
        <v>0.52191235059760954</v>
      </c>
      <c r="BY44" s="35">
        <v>0.60204081632653061</v>
      </c>
      <c r="BZ44" s="35">
        <v>0.59315589353612164</v>
      </c>
      <c r="CA44" s="34">
        <v>0.56302521008403361</v>
      </c>
      <c r="CB44" s="34">
        <v>0.55592105263157898</v>
      </c>
      <c r="CC44" s="34">
        <v>0.63380281690140849</v>
      </c>
      <c r="CD44" s="34"/>
      <c r="CE44" s="34"/>
      <c r="CF44" s="34"/>
      <c r="CG44" s="34"/>
      <c r="CH44" s="34"/>
      <c r="CI44" s="34"/>
      <c r="CJ44" s="34"/>
      <c r="CK44" s="58"/>
      <c r="CL44" s="58"/>
      <c r="CM44" s="58"/>
      <c r="CN44" s="58"/>
      <c r="CO44" s="54"/>
      <c r="CP44" s="54"/>
      <c r="CQ44" s="54"/>
      <c r="CR44" s="54"/>
      <c r="CS44" s="54"/>
      <c r="CT44" s="54"/>
      <c r="CU44" s="54"/>
      <c r="CV44" s="54"/>
      <c r="CW44" s="54"/>
      <c r="CX44" s="54"/>
      <c r="CY44" s="55"/>
      <c r="CZ44" s="55"/>
      <c r="DA44" s="55"/>
      <c r="DB44" s="55"/>
      <c r="DC44" s="55"/>
      <c r="DD44" s="55"/>
      <c r="DE44" s="55"/>
      <c r="DF44" s="55"/>
      <c r="DG44" s="55"/>
      <c r="DH44" s="55"/>
      <c r="DI44" s="55"/>
      <c r="DJ44" s="55"/>
      <c r="DK44" s="55"/>
      <c r="DL44" s="55"/>
      <c r="DM44" s="55"/>
      <c r="DN44" s="55"/>
      <c r="DO44" s="55"/>
      <c r="DP44" s="55"/>
      <c r="DQ44" s="55"/>
      <c r="DR44" s="55"/>
      <c r="DS44" s="55"/>
      <c r="DT44" s="57"/>
      <c r="DU44" s="57"/>
      <c r="DV44" s="57"/>
      <c r="DW44" s="57"/>
      <c r="DX44" s="57"/>
      <c r="DY44" s="57"/>
      <c r="DZ44" s="57"/>
      <c r="EA44" s="57"/>
      <c r="EB44" s="57"/>
      <c r="EC44" s="57"/>
      <c r="ED44" s="57"/>
      <c r="EE44" s="57"/>
      <c r="EO44" s="57"/>
      <c r="EP44" s="57"/>
      <c r="EQ44" s="57"/>
      <c r="ER44" s="57"/>
      <c r="ES44" s="57"/>
      <c r="ET44" s="57"/>
      <c r="EU44" s="57"/>
      <c r="EV44" s="57"/>
      <c r="EW44" s="5"/>
      <c r="EX44" s="5"/>
      <c r="EY44" s="5"/>
      <c r="EZ44" s="5"/>
      <c r="FA44" s="5"/>
      <c r="FB44" s="5"/>
      <c r="FC44" s="5"/>
      <c r="FD44" s="5"/>
      <c r="FE44" s="5"/>
      <c r="FF44" s="5"/>
      <c r="FG44" s="5"/>
      <c r="FH44" s="5"/>
      <c r="FI44" s="5"/>
      <c r="FJ44" s="5"/>
      <c r="FK44" s="5"/>
    </row>
    <row r="45" spans="3:205" x14ac:dyDescent="0.25">
      <c r="U45" s="23" t="s">
        <v>9</v>
      </c>
      <c r="V45" s="34"/>
      <c r="W45" s="34"/>
      <c r="X45" s="34"/>
      <c r="Y45" s="34"/>
      <c r="Z45" s="34"/>
      <c r="AA45" s="34">
        <v>0.43</v>
      </c>
      <c r="AB45" s="34">
        <v>0.49</v>
      </c>
      <c r="AC45" s="34">
        <v>0.41</v>
      </c>
      <c r="AD45" s="34">
        <v>0.37</v>
      </c>
      <c r="AE45" s="34">
        <v>0.41</v>
      </c>
      <c r="AF45" s="34">
        <v>0.38</v>
      </c>
      <c r="AG45" s="35">
        <v>0.42441860465116277</v>
      </c>
      <c r="AH45" s="35">
        <v>0.38383838383838381</v>
      </c>
      <c r="AI45" s="35">
        <v>0.40236686390532544</v>
      </c>
      <c r="AJ45" s="34">
        <v>0.41954022988505746</v>
      </c>
      <c r="AK45" s="35">
        <v>0.44623655913978494</v>
      </c>
      <c r="AL45" s="35">
        <v>0.45121951219512196</v>
      </c>
      <c r="AM45" s="35">
        <v>0.48684210526315791</v>
      </c>
      <c r="AN45" s="35">
        <v>0.53289473684210531</v>
      </c>
      <c r="AO45" s="35">
        <v>0.52348993288590606</v>
      </c>
      <c r="AP45" s="35">
        <v>0.3904109589041096</v>
      </c>
      <c r="AQ45" s="35">
        <v>0.42771084337349397</v>
      </c>
      <c r="AR45" s="35">
        <v>0.50920245398773001</v>
      </c>
      <c r="AS45" s="35">
        <v>0.52906976744186052</v>
      </c>
      <c r="AT45" s="35">
        <v>0.5</v>
      </c>
      <c r="AU45" s="35">
        <v>0.54651162790697672</v>
      </c>
      <c r="AV45" s="35">
        <v>0.5</v>
      </c>
      <c r="AW45" s="35">
        <v>0.50310559006211175</v>
      </c>
      <c r="AX45" s="35">
        <v>0.49710982658959535</v>
      </c>
      <c r="AY45" s="35">
        <v>0.51485148514851486</v>
      </c>
      <c r="AZ45" s="35">
        <v>0.48181818181818181</v>
      </c>
      <c r="BA45" s="35">
        <v>0.44811320754716982</v>
      </c>
      <c r="BB45" s="35">
        <v>0.5112107623318386</v>
      </c>
      <c r="BC45" s="35">
        <v>0.44607843137254904</v>
      </c>
      <c r="BD45" s="35">
        <v>0.53363228699551568</v>
      </c>
      <c r="BE45" s="35">
        <v>0.53398058252427183</v>
      </c>
      <c r="BF45" s="35">
        <v>0.54854368932038833</v>
      </c>
      <c r="BG45" s="35">
        <v>0.53968253968253965</v>
      </c>
      <c r="BH45" s="35">
        <v>0.50643776824034337</v>
      </c>
      <c r="BI45" s="35">
        <v>0.4881516587677725</v>
      </c>
      <c r="BJ45" s="35">
        <v>0.6</v>
      </c>
      <c r="BK45" s="35">
        <v>0.59627329192546585</v>
      </c>
      <c r="BL45" s="35">
        <v>0.55851063829787229</v>
      </c>
      <c r="BM45" s="35">
        <v>0.53181818181818186</v>
      </c>
      <c r="BN45" s="35">
        <v>0.5478723404255319</v>
      </c>
      <c r="BO45" s="35">
        <v>0.54337899543378998</v>
      </c>
      <c r="BP45" s="35">
        <v>0.52195121951219514</v>
      </c>
      <c r="BQ45" s="35">
        <v>0.56930693069306926</v>
      </c>
      <c r="BR45" s="35">
        <v>0.54502369668246442</v>
      </c>
      <c r="BS45" s="35">
        <v>0.55789473684210522</v>
      </c>
      <c r="BT45" s="35">
        <v>0.57213930348258701</v>
      </c>
      <c r="BU45" s="35">
        <v>0.58823529411764708</v>
      </c>
      <c r="BV45" s="35">
        <v>0.5714285714285714</v>
      </c>
      <c r="BW45" s="35">
        <v>0.56284153005464477</v>
      </c>
      <c r="BX45" s="35">
        <v>0.6063829787234043</v>
      </c>
      <c r="BY45" s="35">
        <v>0.58011049723756902</v>
      </c>
      <c r="BZ45" s="35">
        <v>0.62264150943396224</v>
      </c>
      <c r="CA45" s="34">
        <v>0.62</v>
      </c>
      <c r="CB45" s="34">
        <v>0.66666666666666663</v>
      </c>
      <c r="CC45" s="34">
        <v>0.69718309859154926</v>
      </c>
      <c r="CD45" s="34"/>
      <c r="CE45" s="34"/>
      <c r="CF45" s="34"/>
      <c r="CG45" s="34"/>
      <c r="CH45" s="34"/>
      <c r="CI45" s="34"/>
      <c r="CJ45" s="34"/>
      <c r="CK45" s="58"/>
      <c r="CL45" s="58"/>
      <c r="CM45" s="58"/>
      <c r="CN45" s="58"/>
      <c r="CO45" s="54"/>
      <c r="CP45" s="54"/>
      <c r="CQ45" s="54"/>
      <c r="CR45" s="54"/>
      <c r="CS45" s="54"/>
      <c r="CT45" s="54"/>
      <c r="CU45" s="54"/>
      <c r="CV45" s="54"/>
      <c r="CW45" s="54"/>
      <c r="CX45" s="54"/>
      <c r="CY45" s="55"/>
      <c r="CZ45" s="55"/>
      <c r="DA45" s="55"/>
      <c r="DB45" s="55"/>
      <c r="DC45" s="55"/>
      <c r="DD45" s="55"/>
      <c r="DE45" s="55"/>
      <c r="DF45" s="55"/>
      <c r="DG45" s="55"/>
      <c r="DH45" s="55"/>
      <c r="DI45" s="55"/>
      <c r="DJ45" s="55"/>
      <c r="DK45" s="55"/>
      <c r="DL45" s="55"/>
      <c r="DM45" s="55"/>
      <c r="DN45" s="55"/>
      <c r="DO45" s="55"/>
      <c r="DP45" s="55"/>
      <c r="DQ45" s="55"/>
      <c r="DR45" s="55"/>
      <c r="DS45" s="55"/>
      <c r="DT45" s="57"/>
      <c r="DU45" s="57"/>
      <c r="DV45" s="57"/>
      <c r="DW45" s="57"/>
      <c r="DX45" s="57"/>
      <c r="DY45" s="57"/>
      <c r="DZ45" s="57"/>
      <c r="EA45" s="57"/>
      <c r="EB45" s="57"/>
      <c r="EC45" s="57"/>
      <c r="ED45" s="57"/>
      <c r="EE45" s="57"/>
      <c r="EO45" s="57"/>
      <c r="EP45" s="57"/>
      <c r="EQ45" s="57"/>
      <c r="ER45" s="57"/>
      <c r="ES45" s="57"/>
      <c r="ET45" s="57"/>
      <c r="EU45" s="57"/>
      <c r="EV45" s="57"/>
      <c r="EW45" s="5"/>
      <c r="EX45" s="5"/>
      <c r="EY45" s="5"/>
      <c r="EZ45" s="5"/>
      <c r="FA45" s="5"/>
      <c r="FB45" s="5"/>
      <c r="FC45" s="5"/>
      <c r="FD45" s="5"/>
      <c r="FE45" s="5"/>
      <c r="FF45" s="5"/>
      <c r="FG45" s="5"/>
      <c r="FH45" s="5"/>
      <c r="FI45" s="5"/>
      <c r="FJ45" s="5"/>
      <c r="FK45" s="5"/>
    </row>
    <row r="46" spans="3:205" x14ac:dyDescent="0.25">
      <c r="U46" s="23" t="s">
        <v>11</v>
      </c>
      <c r="V46" s="34"/>
      <c r="W46" s="34"/>
      <c r="X46" s="34"/>
      <c r="Y46" s="34"/>
      <c r="Z46" s="34"/>
      <c r="AA46" s="34">
        <v>0.2</v>
      </c>
      <c r="AB46" s="34">
        <v>0.22</v>
      </c>
      <c r="AC46" s="34">
        <v>0.23</v>
      </c>
      <c r="AD46" s="34">
        <v>0.24</v>
      </c>
      <c r="AE46" s="34">
        <v>0.23</v>
      </c>
      <c r="AF46" s="34">
        <v>0.21</v>
      </c>
      <c r="AG46" s="35">
        <v>0.24025974025974026</v>
      </c>
      <c r="AH46" s="35">
        <v>0.24757281553398058</v>
      </c>
      <c r="AI46" s="35">
        <v>0.22105263157894736</v>
      </c>
      <c r="AJ46" s="34">
        <v>0.22488038277511962</v>
      </c>
      <c r="AK46" s="35">
        <v>0.19587628865979381</v>
      </c>
      <c r="AL46" s="35">
        <v>0.20765027322404372</v>
      </c>
      <c r="AM46" s="35">
        <v>0.24539877300613497</v>
      </c>
      <c r="AN46" s="35">
        <v>0.23333333333333334</v>
      </c>
      <c r="AO46" s="35">
        <v>0.2348993288590604</v>
      </c>
      <c r="AP46" s="35">
        <v>0.19230769230769232</v>
      </c>
      <c r="AQ46" s="35">
        <v>0.24489795918367346</v>
      </c>
      <c r="AR46" s="35">
        <v>0.23809523809523808</v>
      </c>
      <c r="AS46" s="35">
        <v>0.31818181818181818</v>
      </c>
      <c r="AT46" s="35">
        <v>0.23529411764705882</v>
      </c>
      <c r="AU46" s="35">
        <v>0.3888888888888889</v>
      </c>
      <c r="AV46" s="35">
        <v>0.2857142857142857</v>
      </c>
      <c r="AW46" s="35">
        <v>0.2</v>
      </c>
      <c r="AX46" s="35">
        <v>0</v>
      </c>
      <c r="AY46" s="35">
        <v>0.5</v>
      </c>
      <c r="AZ46" s="35">
        <v>0</v>
      </c>
      <c r="BA46" s="35"/>
      <c r="BB46" s="35">
        <v>0.33333333333333331</v>
      </c>
      <c r="BC46" s="35">
        <v>1</v>
      </c>
      <c r="BD46" s="35">
        <v>0</v>
      </c>
      <c r="BE46" s="35"/>
      <c r="BF46" s="35">
        <v>0</v>
      </c>
      <c r="BG46" s="35">
        <v>0.33333333333333331</v>
      </c>
      <c r="BH46" s="35">
        <v>0.25</v>
      </c>
      <c r="BI46" s="35">
        <v>0.33333333333333331</v>
      </c>
      <c r="BJ46" s="35">
        <v>0.52</v>
      </c>
      <c r="BK46" s="35">
        <v>0.45</v>
      </c>
      <c r="BL46" s="35">
        <v>0.29268292682926828</v>
      </c>
      <c r="BM46" s="35">
        <v>0.4</v>
      </c>
      <c r="BN46" s="35">
        <v>0.31111111111111112</v>
      </c>
      <c r="BO46" s="35">
        <v>0.43939393939393939</v>
      </c>
      <c r="BP46" s="35">
        <v>0.53333333333333333</v>
      </c>
      <c r="BQ46" s="35">
        <v>0.46052631578947367</v>
      </c>
      <c r="BR46" s="35">
        <v>0.56923076923076921</v>
      </c>
      <c r="BS46" s="35">
        <v>0.59090909090909094</v>
      </c>
      <c r="BT46" s="35">
        <v>0.5714285714285714</v>
      </c>
      <c r="BU46" s="35">
        <v>0.6428571428571429</v>
      </c>
      <c r="BV46" s="35">
        <v>0.54545454545454541</v>
      </c>
      <c r="BW46" s="35">
        <v>0.62686567164179108</v>
      </c>
      <c r="BX46" s="35">
        <v>0.60317460317460314</v>
      </c>
      <c r="BY46" s="35">
        <v>0.63934426229508201</v>
      </c>
      <c r="BZ46" s="35">
        <v>0.67924528301886788</v>
      </c>
      <c r="CA46" s="34">
        <v>0.61445783132530118</v>
      </c>
      <c r="CB46" s="34">
        <v>0.55555555555555558</v>
      </c>
      <c r="CC46" s="34">
        <v>0.52857142857142858</v>
      </c>
      <c r="CD46" s="34"/>
      <c r="CE46" s="34"/>
      <c r="CF46" s="34"/>
      <c r="CG46" s="34"/>
      <c r="CH46" s="34"/>
      <c r="CI46" s="34"/>
      <c r="CJ46" s="34"/>
      <c r="CK46" s="58"/>
      <c r="CL46" s="58"/>
      <c r="CM46" s="58"/>
      <c r="CN46" s="58"/>
      <c r="CO46" s="54"/>
      <c r="CP46" s="54"/>
      <c r="CQ46" s="54"/>
      <c r="CR46" s="54"/>
      <c r="CS46" s="54"/>
      <c r="CT46" s="54"/>
      <c r="CU46" s="54"/>
      <c r="CV46" s="54"/>
      <c r="CW46" s="54"/>
      <c r="CX46" s="54"/>
      <c r="CY46" s="55"/>
      <c r="CZ46" s="55"/>
      <c r="EO46" s="57"/>
      <c r="EP46" s="57"/>
      <c r="EQ46" s="57"/>
      <c r="ER46" s="57"/>
      <c r="ES46" s="57"/>
      <c r="ET46" s="57"/>
      <c r="EU46" s="57"/>
      <c r="EV46" s="57"/>
      <c r="EW46" s="5"/>
      <c r="EX46" s="5"/>
      <c r="EY46" s="5"/>
      <c r="EZ46" s="5"/>
      <c r="FA46" s="5"/>
      <c r="FB46" s="5"/>
      <c r="FC46" s="5"/>
      <c r="FD46" s="5"/>
      <c r="FE46" s="5"/>
      <c r="FF46" s="5"/>
      <c r="FG46" s="5"/>
      <c r="FH46" s="5"/>
      <c r="FI46" s="5"/>
      <c r="FJ46" s="5"/>
      <c r="FK46" s="5"/>
    </row>
    <row r="47" spans="3:205" x14ac:dyDescent="0.25">
      <c r="U47" s="23" t="s">
        <v>10</v>
      </c>
      <c r="V47" s="34"/>
      <c r="W47" s="34"/>
      <c r="X47" s="34"/>
      <c r="Y47" s="34"/>
      <c r="Z47" s="34"/>
      <c r="AA47" s="34">
        <v>0.51</v>
      </c>
      <c r="AB47" s="34">
        <v>0.45</v>
      </c>
      <c r="AC47" s="34">
        <v>0.42</v>
      </c>
      <c r="AD47" s="34">
        <v>0.52</v>
      </c>
      <c r="AE47" s="34">
        <v>0.44</v>
      </c>
      <c r="AF47" s="34">
        <v>0.43</v>
      </c>
      <c r="AG47" s="35">
        <v>0.47368421052631576</v>
      </c>
      <c r="AH47" s="35">
        <v>0.37804878048780488</v>
      </c>
      <c r="AI47" s="35">
        <v>0.42857142857142855</v>
      </c>
      <c r="AJ47" s="34">
        <v>0.41463414634146339</v>
      </c>
      <c r="AK47" s="35">
        <v>0.4358974358974359</v>
      </c>
      <c r="AL47" s="35">
        <v>0.45348837209302323</v>
      </c>
      <c r="AM47" s="35">
        <v>0.4264705882352941</v>
      </c>
      <c r="AN47" s="35">
        <v>0.38043478260869568</v>
      </c>
      <c r="AO47" s="35">
        <v>0.36470588235294116</v>
      </c>
      <c r="AP47" s="35">
        <v>0.35064935064935066</v>
      </c>
      <c r="AQ47" s="35">
        <v>0.36170212765957449</v>
      </c>
      <c r="AR47" s="35">
        <v>0.30158730158730157</v>
      </c>
      <c r="AS47" s="35">
        <v>0.38202247191011235</v>
      </c>
      <c r="AT47" s="35">
        <v>0.44318181818181818</v>
      </c>
      <c r="AU47" s="35">
        <v>0.43835616438356162</v>
      </c>
      <c r="AV47" s="35">
        <v>0.41489361702127658</v>
      </c>
      <c r="AW47" s="35">
        <v>0.32876712328767121</v>
      </c>
      <c r="AX47" s="35">
        <v>0.36708860759493672</v>
      </c>
      <c r="AY47" s="35">
        <v>0.40196078431372551</v>
      </c>
      <c r="AZ47" s="35">
        <v>0.28888888888888886</v>
      </c>
      <c r="BA47" s="35">
        <v>0.34523809523809523</v>
      </c>
      <c r="BB47" s="35">
        <v>0.4</v>
      </c>
      <c r="BC47" s="35">
        <v>0.27835051546391754</v>
      </c>
      <c r="BD47" s="35">
        <v>0.25742574257425743</v>
      </c>
      <c r="BE47" s="35">
        <v>0.37623762376237624</v>
      </c>
      <c r="BF47" s="35">
        <v>0.32978723404255317</v>
      </c>
      <c r="BG47" s="35">
        <v>0.34210526315789475</v>
      </c>
      <c r="BH47" s="35">
        <v>0.36036036036036034</v>
      </c>
      <c r="BI47" s="35">
        <v>0.40243902439024393</v>
      </c>
      <c r="BJ47" s="35">
        <v>0.38</v>
      </c>
      <c r="BK47" s="35">
        <v>0.36</v>
      </c>
      <c r="BL47" s="35">
        <v>0.36666666666666664</v>
      </c>
      <c r="BM47" s="35">
        <v>0.27380952380952384</v>
      </c>
      <c r="BN47" s="35">
        <v>0.30927835051546393</v>
      </c>
      <c r="BO47" s="35">
        <v>0.31132075471698112</v>
      </c>
      <c r="BP47" s="35">
        <v>0.27058823529411763</v>
      </c>
      <c r="BQ47" s="35">
        <v>0.41</v>
      </c>
      <c r="BR47" s="35">
        <v>0.37391304347826088</v>
      </c>
      <c r="BS47" s="35">
        <v>0.42045454545454547</v>
      </c>
      <c r="BT47" s="35">
        <v>0.42718446601941745</v>
      </c>
      <c r="BU47" s="35">
        <v>0.43636363636363634</v>
      </c>
      <c r="BV47" s="35">
        <v>0.4</v>
      </c>
      <c r="BW47" s="35">
        <v>0.47368421052631576</v>
      </c>
      <c r="BX47" s="35">
        <v>0.4631578947368421</v>
      </c>
      <c r="BY47" s="35">
        <v>0.41666666666666669</v>
      </c>
      <c r="BZ47" s="35">
        <v>0.42028985507246375</v>
      </c>
      <c r="CA47" s="34">
        <v>0.37894736842105264</v>
      </c>
      <c r="CB47" s="34">
        <v>0.42372881355932202</v>
      </c>
      <c r="CC47" s="34">
        <v>0.53846153846153844</v>
      </c>
      <c r="CD47" s="34"/>
      <c r="CE47" s="34"/>
      <c r="CF47" s="34"/>
      <c r="CG47" s="34"/>
      <c r="CH47" s="34"/>
      <c r="CI47" s="34"/>
      <c r="CJ47" s="34"/>
      <c r="CK47" s="58"/>
      <c r="CL47" s="58"/>
      <c r="CM47" s="58"/>
      <c r="CN47" s="58"/>
      <c r="CO47" s="54"/>
      <c r="CP47" s="54"/>
      <c r="CQ47" s="54"/>
      <c r="CR47" s="54"/>
      <c r="CS47" s="54"/>
      <c r="CT47" s="54"/>
      <c r="CU47" s="54"/>
      <c r="CV47" s="54"/>
      <c r="CW47" s="54"/>
      <c r="CX47" s="54"/>
      <c r="CY47" s="55"/>
      <c r="CZ47" s="55"/>
      <c r="EO47" s="57"/>
      <c r="EP47" s="57"/>
      <c r="EQ47" s="57"/>
      <c r="ER47" s="57"/>
      <c r="ES47" s="57"/>
      <c r="ET47" s="57"/>
      <c r="EU47" s="57"/>
      <c r="EV47" s="57"/>
      <c r="EW47" s="5"/>
      <c r="EX47" s="5"/>
      <c r="EY47" s="5"/>
      <c r="EZ47" s="5"/>
      <c r="FA47" s="5"/>
      <c r="FB47" s="5"/>
      <c r="FC47" s="5"/>
      <c r="FD47" s="5"/>
      <c r="FE47" s="5"/>
      <c r="FF47" s="5"/>
      <c r="FG47" s="5"/>
      <c r="FH47" s="5"/>
      <c r="FI47" s="5"/>
      <c r="FJ47" s="5"/>
      <c r="FK47" s="5"/>
    </row>
    <row r="48" spans="3:205" x14ac:dyDescent="0.25">
      <c r="U48" s="23" t="s">
        <v>8</v>
      </c>
      <c r="V48" s="34"/>
      <c r="W48" s="34"/>
      <c r="X48" s="34"/>
      <c r="Y48" s="34"/>
      <c r="Z48" s="34"/>
      <c r="AA48" s="34">
        <v>0.46</v>
      </c>
      <c r="AB48" s="34">
        <v>0.43</v>
      </c>
      <c r="AC48" s="34">
        <v>0.44</v>
      </c>
      <c r="AD48" s="34">
        <v>0.44</v>
      </c>
      <c r="AE48" s="34">
        <v>0.41</v>
      </c>
      <c r="AF48" s="34">
        <v>0.35</v>
      </c>
      <c r="AG48" s="35">
        <v>0.37614678899082571</v>
      </c>
      <c r="AH48" s="35">
        <v>0.40077821011673154</v>
      </c>
      <c r="AI48" s="35">
        <v>0.44534412955465585</v>
      </c>
      <c r="AJ48" s="34">
        <v>0.35983263598326359</v>
      </c>
      <c r="AK48" s="35">
        <v>0.44787644787644787</v>
      </c>
      <c r="AL48" s="35">
        <v>0.44607843137254904</v>
      </c>
      <c r="AM48" s="35">
        <v>0.45132743362831856</v>
      </c>
      <c r="AN48" s="35">
        <v>0.46511627906976744</v>
      </c>
      <c r="AO48" s="35">
        <v>0.49295774647887325</v>
      </c>
      <c r="AP48" s="35">
        <v>0.45</v>
      </c>
      <c r="AQ48" s="35">
        <v>0.47894736842105262</v>
      </c>
      <c r="AR48" s="35">
        <v>0.41958041958041958</v>
      </c>
      <c r="AS48" s="35">
        <v>0.38172043010752688</v>
      </c>
      <c r="AT48" s="35">
        <v>0.40957446808510639</v>
      </c>
      <c r="AU48" s="35">
        <v>0.42713567839195982</v>
      </c>
      <c r="AV48" s="35">
        <v>0.40555555555555556</v>
      </c>
      <c r="AW48" s="35">
        <v>0.36363636363636365</v>
      </c>
      <c r="AX48" s="35">
        <v>0.32374100719424459</v>
      </c>
      <c r="AY48" s="35">
        <v>0.3888888888888889</v>
      </c>
      <c r="AZ48" s="35">
        <v>0.38219895287958117</v>
      </c>
      <c r="BA48" s="35">
        <v>0.35365853658536583</v>
      </c>
      <c r="BB48" s="35">
        <v>0.33727810650887574</v>
      </c>
      <c r="BC48" s="35">
        <v>0.32911392405063289</v>
      </c>
      <c r="BD48" s="35">
        <v>0.28804347826086957</v>
      </c>
      <c r="BE48" s="35">
        <v>0.35164835164835168</v>
      </c>
      <c r="BF48" s="35">
        <v>0.32487309644670048</v>
      </c>
      <c r="BG48" s="35">
        <v>0.31468531468531469</v>
      </c>
      <c r="BH48" s="35">
        <v>0.33516483516483514</v>
      </c>
      <c r="BI48" s="35">
        <v>0.44</v>
      </c>
      <c r="BJ48" s="35">
        <v>0.39</v>
      </c>
      <c r="BK48" s="35">
        <v>0.44696969696969696</v>
      </c>
      <c r="BL48" s="35">
        <v>0</v>
      </c>
      <c r="BM48" s="35">
        <v>0.38461538461538464</v>
      </c>
      <c r="BN48" s="35">
        <v>0.44370860927152317</v>
      </c>
      <c r="BO48" s="35">
        <v>0.46103896103896103</v>
      </c>
      <c r="BP48" s="35">
        <v>0.41134751773049644</v>
      </c>
      <c r="BQ48" s="35">
        <v>0.48484848484848486</v>
      </c>
      <c r="BR48" s="35">
        <v>0.38775510204081631</v>
      </c>
      <c r="BS48" s="35">
        <v>0.40350877192982454</v>
      </c>
      <c r="BT48" s="35">
        <v>0.46721311475409838</v>
      </c>
      <c r="BU48" s="35">
        <v>0.4263565891472868</v>
      </c>
      <c r="BV48" s="35">
        <v>0.44966442953020136</v>
      </c>
      <c r="BW48" s="35">
        <v>0.40116279069767441</v>
      </c>
      <c r="BX48" s="35">
        <v>0.51006711409395977</v>
      </c>
      <c r="BY48" s="35">
        <v>0.44137931034482758</v>
      </c>
      <c r="BZ48" s="35">
        <v>0.41726618705035973</v>
      </c>
      <c r="CA48" s="34">
        <v>0.49090909090909091</v>
      </c>
      <c r="CB48" s="34">
        <v>0.50867052023121384</v>
      </c>
      <c r="CC48" s="34">
        <v>0.53551912568306015</v>
      </c>
      <c r="CD48" s="34"/>
      <c r="CE48" s="34"/>
      <c r="CF48" s="34"/>
      <c r="CG48" s="34"/>
      <c r="CH48" s="34"/>
      <c r="CI48" s="34"/>
      <c r="CJ48" s="34"/>
      <c r="CK48" s="58"/>
      <c r="CL48" s="58"/>
      <c r="CM48" s="58"/>
      <c r="CN48" s="58"/>
      <c r="CO48" s="54"/>
      <c r="CP48" s="54"/>
      <c r="CQ48" s="54"/>
      <c r="CR48" s="54"/>
      <c r="CS48" s="54"/>
      <c r="CT48" s="54"/>
      <c r="CU48" s="54"/>
      <c r="CV48" s="54"/>
      <c r="CW48" s="54"/>
      <c r="CX48" s="54"/>
      <c r="CY48" s="55"/>
      <c r="CZ48" s="55"/>
      <c r="EO48" s="57"/>
      <c r="EP48" s="57"/>
      <c r="EQ48" s="57"/>
      <c r="ER48" s="57"/>
      <c r="ES48" s="57"/>
      <c r="ET48" s="57"/>
      <c r="EU48" s="57"/>
      <c r="EV48" s="57"/>
      <c r="EW48" s="5"/>
      <c r="EX48" s="5"/>
      <c r="EY48" s="5"/>
      <c r="EZ48" s="5"/>
      <c r="FA48" s="5"/>
      <c r="FB48" s="5"/>
      <c r="FC48" s="5"/>
      <c r="FD48" s="5"/>
      <c r="FE48" s="5"/>
      <c r="FF48" s="5"/>
      <c r="FG48" s="5"/>
      <c r="FH48" s="5"/>
      <c r="FI48" s="5"/>
      <c r="FJ48" s="5"/>
      <c r="FK48" s="5"/>
    </row>
    <row r="49" spans="21:167" x14ac:dyDescent="0.25">
      <c r="U49" s="23" t="s">
        <v>7</v>
      </c>
      <c r="V49" s="34"/>
      <c r="W49" s="34"/>
      <c r="X49" s="34"/>
      <c r="Y49" s="34"/>
      <c r="Z49" s="34"/>
      <c r="AA49" s="34">
        <v>0.4</v>
      </c>
      <c r="AB49" s="34">
        <v>0.45</v>
      </c>
      <c r="AC49" s="34">
        <v>0.53</v>
      </c>
      <c r="AD49" s="34">
        <v>0.59</v>
      </c>
      <c r="AE49" s="34">
        <v>0.45</v>
      </c>
      <c r="AF49" s="34">
        <v>0.46</v>
      </c>
      <c r="AG49" s="35">
        <v>0.41176470588235292</v>
      </c>
      <c r="AH49" s="35">
        <v>0.32758620689655171</v>
      </c>
      <c r="AI49" s="35">
        <v>0.265625</v>
      </c>
      <c r="AJ49" s="34">
        <v>0.34246575342465752</v>
      </c>
      <c r="AK49" s="35">
        <v>0.4157303370786517</v>
      </c>
      <c r="AL49" s="35">
        <v>0.31746031746031744</v>
      </c>
      <c r="AM49" s="35">
        <v>0.38461538461538464</v>
      </c>
      <c r="AN49" s="35">
        <v>0.61538461538461542</v>
      </c>
      <c r="AO49" s="35">
        <v>0.33333333333333331</v>
      </c>
      <c r="AP49" s="35">
        <v>0.33333333333333331</v>
      </c>
      <c r="AQ49" s="35">
        <v>0.5</v>
      </c>
      <c r="AR49" s="35">
        <v>0.4</v>
      </c>
      <c r="AS49" s="35">
        <v>0.66666666666666663</v>
      </c>
      <c r="AT49" s="35">
        <v>0.2</v>
      </c>
      <c r="AU49" s="35">
        <v>0.375</v>
      </c>
      <c r="AV49" s="35">
        <v>0.3235294117647059</v>
      </c>
      <c r="AW49" s="35">
        <v>0.42857142857142855</v>
      </c>
      <c r="AX49" s="35">
        <v>0.33333333333333331</v>
      </c>
      <c r="AY49" s="35">
        <v>0.41666666666666669</v>
      </c>
      <c r="AZ49" s="35">
        <v>0.36363636363636365</v>
      </c>
      <c r="BA49" s="35">
        <v>0.5</v>
      </c>
      <c r="BB49" s="35">
        <v>0</v>
      </c>
      <c r="BC49" s="35">
        <v>0</v>
      </c>
      <c r="BD49" s="35">
        <v>0.33333333333333331</v>
      </c>
      <c r="BE49" s="35">
        <v>0</v>
      </c>
      <c r="BF49" s="35">
        <v>0</v>
      </c>
      <c r="BG49" s="35">
        <v>0</v>
      </c>
      <c r="BH49" s="35">
        <v>1</v>
      </c>
      <c r="BI49" s="35">
        <v>1</v>
      </c>
      <c r="BJ49" s="35">
        <v>0</v>
      </c>
      <c r="BK49" s="35">
        <v>0</v>
      </c>
      <c r="BL49" s="35">
        <v>0.41085271317829458</v>
      </c>
      <c r="BM49" s="35"/>
      <c r="BN49" s="35">
        <v>1</v>
      </c>
      <c r="BO49" s="35"/>
      <c r="BP49" s="35"/>
      <c r="BQ49" s="35"/>
      <c r="BR49" s="35"/>
      <c r="BS49" s="35"/>
      <c r="BT49" s="35"/>
      <c r="BU49" s="35"/>
      <c r="BV49" s="35"/>
      <c r="BW49" s="35"/>
      <c r="BX49" s="35"/>
      <c r="BY49" s="35"/>
      <c r="BZ49" s="35"/>
      <c r="CA49" s="34"/>
      <c r="CB49" s="34"/>
      <c r="CC49" s="34"/>
      <c r="CD49" s="34"/>
      <c r="CE49" s="34"/>
      <c r="CF49" s="34"/>
      <c r="CG49" s="34"/>
      <c r="CH49" s="34"/>
      <c r="CI49" s="34"/>
      <c r="CJ49" s="34"/>
      <c r="CK49" s="58"/>
      <c r="CL49" s="58"/>
      <c r="CM49" s="58"/>
      <c r="CN49" s="58"/>
      <c r="CO49" s="54"/>
      <c r="CP49" s="54"/>
      <c r="CQ49" s="54"/>
      <c r="CR49" s="54"/>
      <c r="CS49" s="54"/>
      <c r="CT49" s="54"/>
      <c r="CU49" s="54"/>
      <c r="CV49" s="54"/>
      <c r="CW49" s="54"/>
      <c r="CX49" s="54"/>
      <c r="CY49" s="55"/>
      <c r="CZ49" s="55"/>
      <c r="EO49" s="57"/>
      <c r="EP49" s="57"/>
      <c r="EQ49" s="57"/>
      <c r="ER49" s="57"/>
      <c r="ES49" s="57"/>
      <c r="ET49" s="57"/>
      <c r="EU49" s="57"/>
      <c r="EV49" s="57"/>
      <c r="EW49" s="5"/>
      <c r="EX49" s="5"/>
      <c r="EY49" s="5"/>
      <c r="EZ49" s="5"/>
      <c r="FA49" s="5"/>
      <c r="FB49" s="5"/>
      <c r="FC49" s="5"/>
      <c r="FD49" s="5"/>
      <c r="FE49" s="5"/>
      <c r="FF49" s="5"/>
      <c r="FG49" s="5"/>
      <c r="FH49" s="5"/>
      <c r="FI49" s="5"/>
      <c r="FJ49" s="5"/>
      <c r="FK49" s="5"/>
    </row>
    <row r="50" spans="21:167" x14ac:dyDescent="0.25">
      <c r="U50" s="23" t="s">
        <v>6</v>
      </c>
      <c r="V50" s="34"/>
      <c r="W50" s="34"/>
      <c r="X50" s="34"/>
      <c r="Y50" s="34"/>
      <c r="Z50" s="34"/>
      <c r="AA50" s="34">
        <v>0.5</v>
      </c>
      <c r="AB50" s="34">
        <v>0.39</v>
      </c>
      <c r="AC50" s="34">
        <v>0.46</v>
      </c>
      <c r="AD50" s="34">
        <v>0.46</v>
      </c>
      <c r="AE50" s="34">
        <v>0.43</v>
      </c>
      <c r="AF50" s="34">
        <v>0.44</v>
      </c>
      <c r="AG50" s="35">
        <v>0.49275362318840582</v>
      </c>
      <c r="AH50" s="35">
        <v>0.33333333333333331</v>
      </c>
      <c r="AI50" s="35">
        <v>0.48809523809523808</v>
      </c>
      <c r="AJ50" s="34">
        <v>0.44047619047619047</v>
      </c>
      <c r="AK50" s="35">
        <v>0.32911392405063289</v>
      </c>
      <c r="AL50" s="35">
        <v>0.42708333333333331</v>
      </c>
      <c r="AM50" s="35">
        <v>0.48314606741573035</v>
      </c>
      <c r="AN50" s="35">
        <v>0.48717948717948717</v>
      </c>
      <c r="AO50" s="35">
        <v>0.39130434782608697</v>
      </c>
      <c r="AP50" s="35">
        <v>0.47945205479452052</v>
      </c>
      <c r="AQ50" s="35">
        <v>0.52577319587628868</v>
      </c>
      <c r="AR50" s="35">
        <v>0.39473684210526316</v>
      </c>
      <c r="AS50" s="35">
        <v>0.51898734177215189</v>
      </c>
      <c r="AT50" s="35">
        <v>0.46153846153846156</v>
      </c>
      <c r="AU50" s="35">
        <v>0.55128205128205132</v>
      </c>
      <c r="AV50" s="35">
        <v>0.47872340425531917</v>
      </c>
      <c r="AW50" s="35">
        <v>0.43902439024390244</v>
      </c>
      <c r="AX50" s="35">
        <v>0.41249999999999998</v>
      </c>
      <c r="AY50" s="35">
        <v>0.41237113402061853</v>
      </c>
      <c r="AZ50" s="35">
        <v>0.45098039215686275</v>
      </c>
      <c r="BA50" s="35">
        <v>0.48484848484848486</v>
      </c>
      <c r="BB50" s="35">
        <v>0.47058823529411764</v>
      </c>
      <c r="BC50" s="35">
        <v>0.55670103092783507</v>
      </c>
      <c r="BD50" s="35">
        <v>0.5</v>
      </c>
      <c r="BE50" s="35">
        <v>0.42105263157894735</v>
      </c>
      <c r="BF50" s="35">
        <v>0.45882352941176469</v>
      </c>
      <c r="BG50" s="35">
        <v>0.46052631578947367</v>
      </c>
      <c r="BH50" s="35">
        <v>0.41304347826086957</v>
      </c>
      <c r="BI50" s="35">
        <v>0.46913580246913578</v>
      </c>
      <c r="BJ50" s="35">
        <v>0.55000000000000004</v>
      </c>
      <c r="BK50" s="35">
        <v>0.40217391304347827</v>
      </c>
      <c r="BL50" s="35">
        <v>0.35051546391752575</v>
      </c>
      <c r="BM50" s="35">
        <v>0.41304347826086957</v>
      </c>
      <c r="BN50" s="35">
        <v>0.47058823529411764</v>
      </c>
      <c r="BO50" s="35">
        <v>0.4358974358974359</v>
      </c>
      <c r="BP50" s="35">
        <v>0.46774193548387094</v>
      </c>
      <c r="BQ50" s="35">
        <v>0.45744680851063829</v>
      </c>
      <c r="BR50" s="35">
        <v>0.48936170212765956</v>
      </c>
      <c r="BS50" s="35">
        <v>0.47142857142857142</v>
      </c>
      <c r="BT50" s="35">
        <v>0.46875</v>
      </c>
      <c r="BU50" s="35">
        <v>0.53012048192771088</v>
      </c>
      <c r="BV50" s="35">
        <v>0.52127659574468088</v>
      </c>
      <c r="BW50" s="35">
        <v>0.51351351351351349</v>
      </c>
      <c r="BX50" s="35">
        <v>0.5</v>
      </c>
      <c r="BY50" s="35">
        <v>0.54117647058823526</v>
      </c>
      <c r="BZ50" s="35">
        <v>0.6</v>
      </c>
      <c r="CA50" s="34">
        <v>0.5</v>
      </c>
      <c r="CB50" s="34">
        <v>0.53488372093023251</v>
      </c>
      <c r="CC50" s="34">
        <v>0.61111111111111116</v>
      </c>
      <c r="CD50" s="34"/>
      <c r="CE50" s="34"/>
      <c r="CF50" s="34"/>
      <c r="CG50" s="34"/>
      <c r="CH50" s="34"/>
      <c r="CI50" s="34"/>
      <c r="CJ50" s="34"/>
      <c r="CK50" s="58"/>
      <c r="CL50" s="58"/>
      <c r="CM50" s="58"/>
      <c r="CN50" s="58"/>
      <c r="CO50" s="54"/>
      <c r="CP50" s="54"/>
      <c r="CQ50" s="54"/>
      <c r="CR50" s="54"/>
      <c r="CS50" s="54"/>
      <c r="CT50" s="54"/>
      <c r="CU50" s="54"/>
      <c r="CV50" s="54"/>
      <c r="CW50" s="54"/>
      <c r="CX50" s="54"/>
      <c r="CY50" s="55"/>
      <c r="CZ50" s="55"/>
      <c r="EO50" s="57"/>
      <c r="EP50" s="57"/>
      <c r="EQ50" s="57"/>
      <c r="ER50" s="57"/>
      <c r="ES50" s="57"/>
      <c r="ET50" s="57"/>
      <c r="EU50" s="57"/>
      <c r="EV50" s="57"/>
      <c r="EW50" s="5"/>
      <c r="EX50" s="5"/>
      <c r="EY50" s="5"/>
      <c r="EZ50" s="5"/>
      <c r="FA50" s="5"/>
      <c r="FB50" s="5"/>
      <c r="FC50" s="5"/>
      <c r="FD50" s="5"/>
      <c r="FE50" s="5"/>
      <c r="FF50" s="5"/>
      <c r="FG50" s="5"/>
      <c r="FH50" s="5"/>
      <c r="FI50" s="5"/>
      <c r="FJ50" s="5"/>
      <c r="FK50" s="5"/>
    </row>
    <row r="51" spans="21:167" x14ac:dyDescent="0.25">
      <c r="U51" s="23" t="s">
        <v>5</v>
      </c>
      <c r="V51" s="34"/>
      <c r="W51" s="34"/>
      <c r="X51" s="34"/>
      <c r="Y51" s="34"/>
      <c r="Z51" s="34"/>
      <c r="AA51" s="34">
        <v>0.48</v>
      </c>
      <c r="AB51" s="34">
        <v>0.49</v>
      </c>
      <c r="AC51" s="34">
        <v>0.5</v>
      </c>
      <c r="AD51" s="34">
        <v>0.5</v>
      </c>
      <c r="AE51" s="34">
        <v>0.51</v>
      </c>
      <c r="AF51" s="34">
        <v>0.46</v>
      </c>
      <c r="AG51" s="35">
        <v>0.47269303201506591</v>
      </c>
      <c r="AH51" s="35">
        <v>0.45522388059701491</v>
      </c>
      <c r="AI51" s="35">
        <v>0.45364238410596025</v>
      </c>
      <c r="AJ51" s="34">
        <v>0.47634069400630913</v>
      </c>
      <c r="AK51" s="35">
        <v>0.49102773246329529</v>
      </c>
      <c r="AL51" s="35">
        <v>0.52086811352253759</v>
      </c>
      <c r="AM51" s="35">
        <v>0.46961325966850831</v>
      </c>
      <c r="AN51" s="35">
        <v>0.50992063492063489</v>
      </c>
      <c r="AO51" s="35">
        <v>0.5415986949429038</v>
      </c>
      <c r="AP51" s="35">
        <v>0.5071942446043165</v>
      </c>
      <c r="AQ51" s="35">
        <v>0.53139356814701377</v>
      </c>
      <c r="AR51" s="35">
        <v>0.50457038391224862</v>
      </c>
      <c r="AS51" s="35">
        <v>0.51077943615257049</v>
      </c>
      <c r="AT51" s="35">
        <v>0.51519756838905773</v>
      </c>
      <c r="AU51" s="35">
        <v>0.52777777777777779</v>
      </c>
      <c r="AV51" s="35">
        <v>0.53583617747440271</v>
      </c>
      <c r="AW51" s="35">
        <v>0.51473922902494329</v>
      </c>
      <c r="AX51" s="35">
        <v>0.48732943469785572</v>
      </c>
      <c r="AY51" s="35">
        <v>0.50338983050847452</v>
      </c>
      <c r="AZ51" s="35">
        <v>0.44578313253012047</v>
      </c>
      <c r="BA51" s="35">
        <v>0.45421903052064633</v>
      </c>
      <c r="BB51" s="35">
        <v>0.43140794223826717</v>
      </c>
      <c r="BC51" s="35">
        <v>0.43504531722054379</v>
      </c>
      <c r="BD51" s="35">
        <v>0.46841294298921415</v>
      </c>
      <c r="BE51" s="35">
        <v>0.4628975265017668</v>
      </c>
      <c r="BF51" s="35">
        <v>0.44897959183673469</v>
      </c>
      <c r="BG51" s="35">
        <v>0.48287671232876711</v>
      </c>
      <c r="BH51" s="35">
        <v>0.45245398773006135</v>
      </c>
      <c r="BI51" s="35">
        <v>0.47804878048780486</v>
      </c>
      <c r="BJ51" s="35">
        <v>0.5</v>
      </c>
      <c r="BK51" s="35">
        <v>0.48106060606060608</v>
      </c>
      <c r="BL51" s="35">
        <v>0.49395509499136442</v>
      </c>
      <c r="BM51" s="35">
        <v>0.4887459807073955</v>
      </c>
      <c r="BN51" s="35">
        <v>0.49040139616055844</v>
      </c>
      <c r="BO51" s="35">
        <v>0.45639534883720928</v>
      </c>
      <c r="BP51" s="35">
        <v>0.47919876733436056</v>
      </c>
      <c r="BQ51" s="35">
        <v>0.50819672131147542</v>
      </c>
      <c r="BR51" s="35">
        <v>0.54927302100161546</v>
      </c>
      <c r="BS51" s="35">
        <v>0.47306397306397308</v>
      </c>
      <c r="BT51" s="35">
        <v>0.51546391752577314</v>
      </c>
      <c r="BU51" s="35">
        <v>0.50233281493001558</v>
      </c>
      <c r="BV51" s="35">
        <v>0.50518518518518518</v>
      </c>
      <c r="BW51" s="35">
        <v>0.50733137829912023</v>
      </c>
      <c r="BX51" s="35">
        <v>0.55007052186177718</v>
      </c>
      <c r="BY51" s="35">
        <v>0.53721244925575107</v>
      </c>
      <c r="BZ51" s="35">
        <v>0.52840909090909094</v>
      </c>
      <c r="CA51" s="34">
        <v>0.56511056511056512</v>
      </c>
      <c r="CB51" s="34">
        <v>0.56191744340878824</v>
      </c>
      <c r="CC51" s="34">
        <v>0.54578754578754574</v>
      </c>
      <c r="CD51" s="34"/>
      <c r="CE51" s="34"/>
      <c r="CF51" s="34"/>
      <c r="CG51" s="34"/>
      <c r="CH51" s="34"/>
      <c r="CI51" s="34"/>
      <c r="CJ51" s="34"/>
      <c r="CK51" s="58"/>
      <c r="CL51" s="58"/>
      <c r="CM51" s="58"/>
      <c r="CN51" s="58"/>
      <c r="CO51" s="54"/>
      <c r="CP51" s="54"/>
      <c r="CQ51" s="54"/>
      <c r="CR51" s="54"/>
      <c r="CS51" s="54"/>
      <c r="CT51" s="54"/>
      <c r="CU51" s="54"/>
      <c r="CV51" s="54"/>
      <c r="CW51" s="54"/>
      <c r="CX51" s="54"/>
      <c r="CY51" s="55"/>
      <c r="CZ51" s="55"/>
      <c r="EO51" s="57"/>
      <c r="EP51" s="57"/>
      <c r="EQ51" s="57"/>
      <c r="ER51" s="57"/>
      <c r="ES51" s="57"/>
      <c r="ET51" s="57"/>
      <c r="EU51" s="57"/>
      <c r="EV51" s="57"/>
      <c r="EW51" s="5"/>
      <c r="EX51" s="5"/>
      <c r="EY51" s="5"/>
      <c r="EZ51" s="5"/>
      <c r="FA51" s="5"/>
      <c r="FB51" s="5"/>
      <c r="FC51" s="5"/>
      <c r="FD51" s="5"/>
      <c r="FE51" s="5"/>
      <c r="FF51" s="5"/>
      <c r="FG51" s="5"/>
      <c r="FH51" s="5"/>
      <c r="FI51" s="5"/>
      <c r="FJ51" s="5"/>
      <c r="FK51" s="5"/>
    </row>
    <row r="52" spans="21:167" x14ac:dyDescent="0.25">
      <c r="U52" s="23" t="s">
        <v>51</v>
      </c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5"/>
      <c r="AH52" s="35"/>
      <c r="AI52" s="35"/>
      <c r="AJ52" s="34"/>
      <c r="AK52" s="35"/>
      <c r="AL52" s="35"/>
      <c r="AM52" s="35"/>
      <c r="AN52" s="35"/>
      <c r="AO52" s="35"/>
      <c r="AP52" s="35"/>
      <c r="AQ52" s="35"/>
      <c r="AR52" s="35"/>
      <c r="AS52" s="35"/>
      <c r="AT52" s="35"/>
      <c r="AU52" s="35"/>
      <c r="AV52" s="35"/>
      <c r="AW52" s="35"/>
      <c r="AX52" s="35"/>
      <c r="AY52" s="35"/>
      <c r="AZ52" s="35"/>
      <c r="BA52" s="35"/>
      <c r="BB52" s="35"/>
      <c r="BC52" s="35"/>
      <c r="BD52" s="35"/>
      <c r="BE52" s="35"/>
      <c r="BF52" s="35"/>
      <c r="BG52" s="35"/>
      <c r="BH52" s="35"/>
      <c r="BI52" s="35">
        <v>0.35714285714285715</v>
      </c>
      <c r="BJ52" s="35">
        <v>0.38</v>
      </c>
      <c r="BK52" s="35">
        <v>0.37096774193548387</v>
      </c>
      <c r="BL52" s="35">
        <v>0.4264705882352941</v>
      </c>
      <c r="BM52" s="35">
        <v>0.32558139534883723</v>
      </c>
      <c r="BN52" s="35">
        <v>0.39285714285714285</v>
      </c>
      <c r="BO52" s="35">
        <v>0.48275862068965519</v>
      </c>
      <c r="BP52" s="35">
        <v>0.36231884057971014</v>
      </c>
      <c r="BQ52" s="35">
        <v>0.41509433962264153</v>
      </c>
      <c r="BR52" s="35">
        <v>0.29508196721311475</v>
      </c>
      <c r="BS52" s="35">
        <v>0.42857142857142855</v>
      </c>
      <c r="BT52" s="35">
        <v>0.515625</v>
      </c>
      <c r="BU52" s="35">
        <v>0.42028985507246375</v>
      </c>
      <c r="BV52" s="35">
        <v>0.53658536585365857</v>
      </c>
      <c r="BW52" s="35">
        <v>0.57692307692307687</v>
      </c>
      <c r="BX52" s="35">
        <v>0.45283018867924529</v>
      </c>
      <c r="BY52" s="35">
        <v>0.6</v>
      </c>
      <c r="BZ52" s="35">
        <v>0.51020408163265307</v>
      </c>
      <c r="CA52" s="34">
        <v>0.48275862068965519</v>
      </c>
      <c r="CB52" s="34">
        <v>0.50877192982456143</v>
      </c>
      <c r="CC52" s="34">
        <v>0.52542372881355937</v>
      </c>
      <c r="CD52" s="34"/>
      <c r="CE52" s="34"/>
      <c r="CF52" s="34"/>
      <c r="CG52" s="34"/>
      <c r="CH52" s="34"/>
      <c r="CI52" s="34"/>
      <c r="CJ52" s="34"/>
      <c r="CK52" s="58"/>
      <c r="CL52" s="58"/>
      <c r="CM52" s="58"/>
      <c r="CN52" s="58"/>
      <c r="CO52" s="54"/>
      <c r="CP52" s="54"/>
      <c r="CQ52" s="54"/>
      <c r="CR52" s="54"/>
      <c r="CS52" s="54"/>
      <c r="CT52" s="54"/>
      <c r="CU52" s="54"/>
      <c r="CV52" s="54"/>
      <c r="CW52" s="54"/>
      <c r="CX52" s="54"/>
      <c r="CY52" s="55"/>
      <c r="CZ52" s="55"/>
      <c r="EO52" s="57"/>
      <c r="EP52" s="57"/>
      <c r="EQ52" s="57"/>
      <c r="ER52" s="57"/>
      <c r="ES52" s="57"/>
      <c r="ET52" s="57"/>
      <c r="EU52" s="57"/>
      <c r="EV52" s="57"/>
      <c r="EW52" s="5"/>
      <c r="EX52" s="5"/>
      <c r="EY52" s="5"/>
      <c r="EZ52" s="5"/>
      <c r="FA52" s="5"/>
      <c r="FB52" s="5"/>
      <c r="FC52" s="5"/>
      <c r="FD52" s="5"/>
      <c r="FE52" s="5"/>
      <c r="FF52" s="5"/>
      <c r="FG52" s="5"/>
      <c r="FH52" s="5"/>
      <c r="FI52" s="5"/>
      <c r="FJ52" s="5"/>
      <c r="FK52" s="5"/>
    </row>
    <row r="53" spans="21:167" x14ac:dyDescent="0.25">
      <c r="U53" s="23" t="s">
        <v>4</v>
      </c>
      <c r="V53" s="34"/>
      <c r="W53" s="34"/>
      <c r="X53" s="34"/>
      <c r="Y53" s="34"/>
      <c r="Z53" s="34"/>
      <c r="AA53" s="34">
        <v>0.47</v>
      </c>
      <c r="AB53" s="34">
        <v>0.43</v>
      </c>
      <c r="AC53" s="34">
        <v>0.46</v>
      </c>
      <c r="AD53" s="34">
        <v>0.47</v>
      </c>
      <c r="AE53" s="34">
        <v>0.49</v>
      </c>
      <c r="AF53" s="34">
        <v>0.46</v>
      </c>
      <c r="AG53" s="35">
        <v>0.52631578947368418</v>
      </c>
      <c r="AH53" s="35">
        <v>0.47017543859649125</v>
      </c>
      <c r="AI53" s="35">
        <v>0.5266903914590747</v>
      </c>
      <c r="AJ53" s="34">
        <v>0.47297297297297297</v>
      </c>
      <c r="AK53" s="35">
        <v>0.47435897435897434</v>
      </c>
      <c r="AL53" s="35">
        <v>0.43137254901960786</v>
      </c>
      <c r="AM53" s="35">
        <v>0.41403508771929826</v>
      </c>
      <c r="AN53" s="35">
        <v>0.44585987261146498</v>
      </c>
      <c r="AO53" s="35">
        <v>0.45421245421245421</v>
      </c>
      <c r="AP53" s="35">
        <v>0.45454545454545453</v>
      </c>
      <c r="AQ53" s="35">
        <v>0.43535620052770446</v>
      </c>
      <c r="AR53" s="35">
        <v>0.44067796610169491</v>
      </c>
      <c r="AS53" s="35">
        <v>0.43153526970954359</v>
      </c>
      <c r="AT53" s="35">
        <v>0.49819494584837543</v>
      </c>
      <c r="AU53" s="35">
        <v>0.51320754716981132</v>
      </c>
      <c r="AV53" s="35">
        <v>0.46274509803921571</v>
      </c>
      <c r="AW53" s="35">
        <v>0.39086294416243655</v>
      </c>
      <c r="AX53" s="35">
        <v>0.40416666666666667</v>
      </c>
      <c r="AY53" s="35">
        <v>0.38113207547169814</v>
      </c>
      <c r="AZ53" s="35">
        <v>0.42105263157894735</v>
      </c>
      <c r="BA53" s="35">
        <v>0.39556962025316456</v>
      </c>
      <c r="BB53" s="35">
        <v>0.42948717948717946</v>
      </c>
      <c r="BC53" s="35">
        <v>0.4462809917355372</v>
      </c>
      <c r="BD53" s="35">
        <v>0.41379310344827586</v>
      </c>
      <c r="BE53" s="35">
        <v>0.43648208469055377</v>
      </c>
      <c r="BF53" s="35">
        <v>0.41116751269035534</v>
      </c>
      <c r="BG53" s="35">
        <v>0.39718309859154932</v>
      </c>
      <c r="BH53" s="35">
        <v>0.38826815642458101</v>
      </c>
      <c r="BI53" s="35">
        <v>0.43437500000000001</v>
      </c>
      <c r="BJ53" s="35">
        <v>0.45</v>
      </c>
      <c r="BK53" s="35">
        <v>0.41833810888252149</v>
      </c>
      <c r="BL53" s="35">
        <v>0.44985673352435529</v>
      </c>
      <c r="BM53" s="35">
        <v>0.43661971830985913</v>
      </c>
      <c r="BN53" s="35">
        <v>0.44983818770226536</v>
      </c>
      <c r="BO53" s="35">
        <v>0.48501362397820164</v>
      </c>
      <c r="BP53" s="35">
        <v>0.51479289940828399</v>
      </c>
      <c r="BQ53" s="35">
        <v>0.48367952522255192</v>
      </c>
      <c r="BR53" s="35">
        <v>0.46036585365853661</v>
      </c>
      <c r="BS53" s="35">
        <v>0.52040816326530615</v>
      </c>
      <c r="BT53" s="35">
        <v>0.48632218844984804</v>
      </c>
      <c r="BU53" s="35">
        <v>0.5220588235294118</v>
      </c>
      <c r="BV53" s="35">
        <v>0.47810218978102192</v>
      </c>
      <c r="BW53" s="35">
        <v>0.52296819787985871</v>
      </c>
      <c r="BX53" s="35">
        <v>0.52941176470588236</v>
      </c>
      <c r="BY53" s="35">
        <v>0.56785714285714284</v>
      </c>
      <c r="BZ53" s="35">
        <v>0.56554307116104874</v>
      </c>
      <c r="CA53" s="34">
        <v>0.47241379310344828</v>
      </c>
      <c r="CB53" s="34">
        <v>0.52692307692307694</v>
      </c>
      <c r="CC53" s="34">
        <v>0.49624060150375937</v>
      </c>
      <c r="CD53" s="34"/>
      <c r="CE53" s="34"/>
      <c r="CF53" s="34"/>
      <c r="CG53" s="34"/>
      <c r="CH53" s="34"/>
      <c r="CI53" s="34"/>
      <c r="CJ53" s="34"/>
      <c r="CK53" s="58"/>
      <c r="CL53" s="58"/>
      <c r="CM53" s="58"/>
      <c r="CN53" s="58"/>
      <c r="CO53" s="54"/>
      <c r="CP53" s="54"/>
      <c r="CQ53" s="54"/>
      <c r="CR53" s="54"/>
      <c r="CS53" s="54"/>
      <c r="CT53" s="54"/>
      <c r="CU53" s="54"/>
      <c r="CV53" s="54"/>
      <c r="CW53" s="54"/>
      <c r="CX53" s="54"/>
      <c r="CY53" s="55"/>
      <c r="CZ53" s="55"/>
      <c r="EO53" s="57"/>
      <c r="EP53" s="57"/>
      <c r="EQ53" s="57"/>
      <c r="ER53" s="57"/>
      <c r="ES53" s="57"/>
      <c r="ET53" s="57"/>
      <c r="EU53" s="57"/>
      <c r="EV53" s="57"/>
      <c r="EW53" s="5"/>
      <c r="EX53" s="5"/>
      <c r="EY53" s="5"/>
      <c r="EZ53" s="5"/>
      <c r="FA53" s="5"/>
      <c r="FB53" s="5"/>
      <c r="FC53" s="5"/>
      <c r="FD53" s="5"/>
      <c r="FE53" s="5"/>
      <c r="FF53" s="5"/>
      <c r="FG53" s="5"/>
      <c r="FH53" s="5"/>
      <c r="FI53" s="5"/>
      <c r="FJ53" s="5"/>
      <c r="FK53" s="5"/>
    </row>
    <row r="54" spans="21:167" x14ac:dyDescent="0.25">
      <c r="U54" s="23" t="s">
        <v>61</v>
      </c>
      <c r="V54" s="34"/>
      <c r="W54" s="34"/>
      <c r="X54" s="34"/>
      <c r="Y54" s="34"/>
      <c r="Z54" s="34"/>
      <c r="AA54" s="34">
        <v>0</v>
      </c>
      <c r="AB54" s="34">
        <v>0</v>
      </c>
      <c r="AC54" s="34">
        <v>0</v>
      </c>
      <c r="AD54" s="34">
        <v>0</v>
      </c>
      <c r="AE54" s="34">
        <v>0</v>
      </c>
      <c r="AF54" s="34">
        <v>0</v>
      </c>
      <c r="AG54" s="35">
        <v>0</v>
      </c>
      <c r="AH54" s="35">
        <v>0.27</v>
      </c>
      <c r="AI54" s="35">
        <v>0.21</v>
      </c>
      <c r="AJ54" s="34">
        <v>0.23604060913705585</v>
      </c>
      <c r="AK54" s="35">
        <v>0.22519083969465647</v>
      </c>
      <c r="AL54" s="35">
        <v>0.24489795918367346</v>
      </c>
      <c r="AM54" s="35">
        <v>0.27515723270440251</v>
      </c>
      <c r="AN54" s="35">
        <v>0.1853997682502897</v>
      </c>
      <c r="AO54" s="35">
        <v>0.18362573099415205</v>
      </c>
      <c r="AP54" s="35">
        <v>0.30779220779220778</v>
      </c>
      <c r="AQ54" s="35">
        <v>0.51017811704834604</v>
      </c>
      <c r="AR54" s="35">
        <v>0.49017038007863695</v>
      </c>
      <c r="AS54" s="35">
        <v>0.50436953807740326</v>
      </c>
      <c r="AT54" s="35"/>
      <c r="AU54" s="35"/>
      <c r="AV54" s="35"/>
      <c r="AW54" s="35"/>
      <c r="AX54" s="35"/>
      <c r="AY54" s="35"/>
      <c r="AZ54" s="35"/>
      <c r="BA54" s="35"/>
      <c r="BB54" s="35">
        <v>0.25</v>
      </c>
      <c r="BC54" s="35">
        <v>0.5714285714285714</v>
      </c>
      <c r="BD54" s="35">
        <v>0.625</v>
      </c>
      <c r="BE54" s="35">
        <v>0.5</v>
      </c>
      <c r="BF54" s="35">
        <v>0.4</v>
      </c>
      <c r="BG54" s="35">
        <v>0.23529411764705882</v>
      </c>
      <c r="BH54" s="35">
        <v>0.32</v>
      </c>
      <c r="BI54" s="35">
        <v>0.53191489361702127</v>
      </c>
      <c r="BJ54" s="35">
        <v>0.43</v>
      </c>
      <c r="BK54" s="35">
        <v>0.66666666666666663</v>
      </c>
      <c r="BL54" s="35">
        <v>0.5</v>
      </c>
      <c r="BM54" s="35">
        <v>0.63636363636363635</v>
      </c>
      <c r="BN54" s="35">
        <v>0.4</v>
      </c>
      <c r="BO54" s="35">
        <v>0.41176470588235292</v>
      </c>
      <c r="BP54" s="35">
        <v>0.59090909090909094</v>
      </c>
      <c r="BQ54" s="35">
        <v>0.53846153846153844</v>
      </c>
      <c r="BR54" s="35">
        <v>0.5</v>
      </c>
      <c r="BS54" s="35">
        <v>0.4375</v>
      </c>
      <c r="BT54" s="35">
        <v>0.41666666666666669</v>
      </c>
      <c r="BU54" s="35">
        <v>0.45454545454545453</v>
      </c>
      <c r="BV54" s="35">
        <v>0.6</v>
      </c>
      <c r="BW54" s="35">
        <v>0.22222222222222221</v>
      </c>
      <c r="BX54" s="35">
        <v>0.35714285714285715</v>
      </c>
      <c r="BY54" s="35">
        <v>0.5</v>
      </c>
      <c r="BZ54" s="35">
        <v>0.5714285714285714</v>
      </c>
      <c r="CA54" s="34">
        <v>0.6</v>
      </c>
      <c r="CB54" s="34">
        <v>0.33333333333333331</v>
      </c>
      <c r="CC54" s="34">
        <v>1</v>
      </c>
      <c r="CD54" s="34"/>
      <c r="CE54" s="34"/>
      <c r="CF54" s="34"/>
      <c r="CG54" s="34"/>
      <c r="CH54" s="34"/>
      <c r="CI54" s="34"/>
      <c r="CJ54" s="34"/>
      <c r="CK54" s="58"/>
      <c r="CL54" s="58"/>
      <c r="CM54" s="58"/>
      <c r="CN54" s="58"/>
      <c r="CO54" s="54"/>
      <c r="CP54" s="54"/>
      <c r="CQ54" s="54"/>
      <c r="CR54" s="54"/>
      <c r="CS54" s="54"/>
      <c r="CT54" s="54"/>
      <c r="CU54" s="54"/>
      <c r="CV54" s="54"/>
      <c r="CW54" s="54"/>
      <c r="CX54" s="54"/>
      <c r="CY54" s="55"/>
      <c r="CZ54" s="55"/>
      <c r="EO54" s="57"/>
      <c r="EP54" s="57"/>
      <c r="EQ54" s="57"/>
      <c r="ER54" s="57"/>
      <c r="ES54" s="57"/>
      <c r="ET54" s="57"/>
      <c r="EU54" s="57"/>
      <c r="EV54" s="57"/>
      <c r="EW54" s="5"/>
      <c r="EX54" s="5"/>
      <c r="EY54" s="5"/>
      <c r="EZ54" s="5"/>
      <c r="FA54" s="5"/>
      <c r="FB54" s="5"/>
      <c r="FC54" s="5"/>
      <c r="FD54" s="5"/>
      <c r="FE54" s="5"/>
      <c r="FF54" s="5"/>
      <c r="FG54" s="5"/>
      <c r="FH54" s="5"/>
      <c r="FI54" s="5"/>
      <c r="FJ54" s="5"/>
      <c r="FK54" s="5"/>
    </row>
    <row r="55" spans="21:167" x14ac:dyDescent="0.25">
      <c r="U55" s="23" t="s">
        <v>38</v>
      </c>
      <c r="V55" s="34"/>
      <c r="W55" s="34"/>
      <c r="X55" s="34"/>
      <c r="Y55" s="34"/>
      <c r="Z55" s="34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M55" s="35"/>
      <c r="AN55" s="35"/>
      <c r="AO55" s="35"/>
      <c r="AP55" s="35"/>
      <c r="AQ55" s="35"/>
      <c r="AR55" s="35"/>
      <c r="AS55" s="35"/>
      <c r="AT55" s="35"/>
      <c r="AU55" s="35"/>
      <c r="AV55" s="35"/>
      <c r="AW55" s="35"/>
      <c r="AX55" s="35"/>
      <c r="AY55" s="35"/>
      <c r="AZ55" s="35"/>
      <c r="BA55" s="35"/>
      <c r="BB55" s="35"/>
      <c r="BC55" s="35"/>
      <c r="BD55" s="35"/>
      <c r="BE55" s="35"/>
      <c r="BF55" s="35"/>
      <c r="BG55" s="35"/>
      <c r="BH55" s="35"/>
      <c r="BI55" s="35">
        <v>1</v>
      </c>
      <c r="BJ55" s="35"/>
      <c r="BK55" s="35"/>
      <c r="BL55" s="35"/>
      <c r="BM55" s="35"/>
      <c r="BN55" s="35"/>
      <c r="BO55" s="35"/>
      <c r="BP55" s="35"/>
      <c r="BQ55" s="35"/>
      <c r="BR55" s="35"/>
      <c r="BS55" s="35"/>
      <c r="BT55" s="35"/>
      <c r="BU55" s="35"/>
      <c r="BV55" s="35"/>
      <c r="BW55" s="35"/>
      <c r="BX55" s="35"/>
      <c r="BY55" s="35"/>
      <c r="BZ55" s="35"/>
      <c r="CA55" s="34"/>
      <c r="CB55" s="34"/>
      <c r="CC55" s="34"/>
      <c r="CD55" s="34"/>
      <c r="CE55" s="34"/>
      <c r="CF55" s="34"/>
      <c r="CG55" s="34"/>
      <c r="CH55" s="34"/>
      <c r="CI55" s="34"/>
      <c r="CJ55" s="34"/>
      <c r="CK55" s="58"/>
      <c r="CL55" s="58"/>
      <c r="CM55" s="58"/>
      <c r="CN55" s="58"/>
      <c r="CO55" s="54"/>
      <c r="CP55" s="54"/>
      <c r="CQ55" s="54"/>
      <c r="CR55" s="54"/>
      <c r="CS55" s="54"/>
      <c r="CT55" s="54"/>
      <c r="CU55" s="54"/>
      <c r="CV55" s="54"/>
      <c r="CW55" s="54"/>
      <c r="CX55" s="54"/>
      <c r="CY55" s="55"/>
      <c r="CZ55" s="55"/>
      <c r="EO55" s="57"/>
      <c r="EP55" s="57"/>
      <c r="EQ55" s="57"/>
      <c r="ER55" s="57"/>
      <c r="ES55" s="57"/>
      <c r="ET55" s="57"/>
      <c r="EU55" s="57"/>
      <c r="EV55" s="57"/>
      <c r="EW55" s="5"/>
      <c r="EX55" s="5"/>
      <c r="EY55" s="5"/>
      <c r="EZ55" s="5"/>
      <c r="FA55" s="5"/>
      <c r="FB55" s="5"/>
      <c r="FC55" s="5"/>
      <c r="FD55" s="5"/>
      <c r="FE55" s="5"/>
      <c r="FF55" s="5"/>
      <c r="FG55" s="5"/>
      <c r="FH55" s="5"/>
      <c r="FI55" s="5"/>
      <c r="FJ55" s="5"/>
      <c r="FK55" s="5"/>
    </row>
    <row r="56" spans="21:167" x14ac:dyDescent="0.25">
      <c r="U56" s="23" t="s">
        <v>3</v>
      </c>
      <c r="V56" s="34"/>
      <c r="W56" s="34"/>
      <c r="X56" s="34"/>
      <c r="Y56" s="34"/>
      <c r="Z56" s="34"/>
      <c r="AA56" s="34">
        <v>0.39</v>
      </c>
      <c r="AB56" s="34">
        <v>0.28999999999999998</v>
      </c>
      <c r="AC56" s="34">
        <v>0.35</v>
      </c>
      <c r="AD56" s="34">
        <v>0.36</v>
      </c>
      <c r="AE56" s="34">
        <v>0.43</v>
      </c>
      <c r="AF56" s="34">
        <v>0.32</v>
      </c>
      <c r="AG56" s="35">
        <v>0.51515151515151514</v>
      </c>
      <c r="AH56" s="35">
        <v>0.359375</v>
      </c>
      <c r="AI56" s="35">
        <v>0.39344262295081966</v>
      </c>
      <c r="AJ56" s="34">
        <v>0.36363636363636365</v>
      </c>
      <c r="AK56" s="35">
        <v>0.46153846153846156</v>
      </c>
      <c r="AL56" s="35">
        <v>0.49180327868852458</v>
      </c>
      <c r="AM56" s="35">
        <v>0.46875</v>
      </c>
      <c r="AN56" s="35">
        <v>0.375</v>
      </c>
      <c r="AO56" s="35">
        <v>0.42666666666666669</v>
      </c>
      <c r="AP56" s="35">
        <v>0.375</v>
      </c>
      <c r="AQ56" s="35">
        <v>0.43283582089552236</v>
      </c>
      <c r="AR56" s="35">
        <v>0.4</v>
      </c>
      <c r="AS56" s="35">
        <v>0.35087719298245612</v>
      </c>
      <c r="AT56" s="35">
        <v>0.42028985507246375</v>
      </c>
      <c r="AU56" s="35">
        <v>0.35384615384615387</v>
      </c>
      <c r="AV56" s="35">
        <v>0.34920634920634919</v>
      </c>
      <c r="AW56" s="35">
        <v>0.33333333333333331</v>
      </c>
      <c r="AX56" s="35">
        <v>0.29729729729729731</v>
      </c>
      <c r="AY56" s="35">
        <v>0.32758620689655171</v>
      </c>
      <c r="AZ56" s="35">
        <v>0.41818181818181815</v>
      </c>
      <c r="BA56" s="35">
        <v>0.36231884057971014</v>
      </c>
      <c r="BB56" s="35">
        <v>0.36764705882352944</v>
      </c>
      <c r="BC56" s="35">
        <v>0.39743589743589741</v>
      </c>
      <c r="BD56" s="35">
        <v>0.28358208955223879</v>
      </c>
      <c r="BE56" s="35">
        <v>0.23880597014925373</v>
      </c>
      <c r="BF56" s="35">
        <v>0.33766233766233766</v>
      </c>
      <c r="BG56" s="35">
        <v>0.31428571428571428</v>
      </c>
      <c r="BH56" s="35">
        <v>0.2711864406779661</v>
      </c>
      <c r="BI56" s="35">
        <v>0.36065573770491804</v>
      </c>
      <c r="BJ56" s="35">
        <v>0.31</v>
      </c>
      <c r="BK56" s="35">
        <v>0.34848484848484851</v>
      </c>
      <c r="BL56" s="35">
        <v>0.38709677419354838</v>
      </c>
      <c r="BM56" s="35">
        <v>0.41428571428571431</v>
      </c>
      <c r="BN56" s="35">
        <v>0.32258064516129031</v>
      </c>
      <c r="BO56" s="35">
        <v>0.35</v>
      </c>
      <c r="BP56" s="35">
        <v>0.42857142857142855</v>
      </c>
      <c r="BQ56" s="35">
        <v>0.35897435897435898</v>
      </c>
      <c r="BR56" s="35">
        <v>0.40625</v>
      </c>
      <c r="BS56" s="35">
        <v>0.34782608695652173</v>
      </c>
      <c r="BT56" s="35">
        <v>0.40845070422535212</v>
      </c>
      <c r="BU56" s="35">
        <v>0.43661971830985913</v>
      </c>
      <c r="BV56" s="35">
        <v>0.37704918032786883</v>
      </c>
      <c r="BW56" s="35">
        <v>0.37662337662337664</v>
      </c>
      <c r="BX56" s="35">
        <v>0.30434782608695654</v>
      </c>
      <c r="BY56" s="35">
        <v>0.40845070422535212</v>
      </c>
      <c r="BZ56" s="35">
        <v>0.55319148936170215</v>
      </c>
      <c r="CA56" s="34">
        <v>0.44897959183673469</v>
      </c>
      <c r="CB56" s="34">
        <v>0.42857142857142855</v>
      </c>
      <c r="CC56" s="34">
        <v>0.31818181818181818</v>
      </c>
      <c r="CD56" s="34"/>
      <c r="CE56" s="34"/>
      <c r="CF56" s="34"/>
      <c r="CG56" s="34"/>
      <c r="CH56" s="34"/>
      <c r="CI56" s="34"/>
      <c r="CJ56" s="34"/>
      <c r="CK56" s="58"/>
      <c r="CL56" s="58"/>
      <c r="CM56" s="58"/>
      <c r="CN56" s="58"/>
      <c r="CO56" s="56"/>
      <c r="CP56" s="56"/>
      <c r="CQ56" s="56"/>
      <c r="CR56" s="56"/>
      <c r="CS56" s="54"/>
      <c r="CT56" s="54"/>
      <c r="CU56" s="54"/>
      <c r="CV56" s="54"/>
      <c r="CW56" s="54"/>
      <c r="CX56" s="54"/>
      <c r="CY56" s="55"/>
      <c r="CZ56" s="55"/>
      <c r="EO56" s="57"/>
      <c r="EP56" s="57"/>
      <c r="EQ56" s="57"/>
      <c r="ER56" s="57"/>
      <c r="ES56" s="57"/>
      <c r="ET56" s="57"/>
      <c r="EU56" s="57"/>
      <c r="EV56" s="57"/>
      <c r="EW56" s="5"/>
      <c r="EX56" s="5"/>
      <c r="EY56" s="5"/>
      <c r="EZ56" s="5"/>
      <c r="FA56" s="5"/>
      <c r="FB56" s="5"/>
      <c r="FC56" s="5"/>
      <c r="FD56" s="5"/>
      <c r="FE56" s="5"/>
      <c r="FF56" s="5"/>
      <c r="FG56" s="5"/>
      <c r="FH56" s="5"/>
      <c r="FI56" s="5"/>
      <c r="FJ56" s="5"/>
      <c r="FK56" s="5"/>
    </row>
    <row r="57" spans="21:167" x14ac:dyDescent="0.25">
      <c r="U57" s="23" t="s">
        <v>2</v>
      </c>
      <c r="V57" s="34"/>
      <c r="W57" s="34"/>
      <c r="X57" s="34"/>
      <c r="Y57" s="34"/>
      <c r="Z57" s="34"/>
      <c r="AA57" s="34">
        <v>0.57999999999999996</v>
      </c>
      <c r="AB57" s="34">
        <v>0.51</v>
      </c>
      <c r="AC57" s="34">
        <v>0.52</v>
      </c>
      <c r="AD57" s="34">
        <v>0.54</v>
      </c>
      <c r="AE57" s="34">
        <v>0.47</v>
      </c>
      <c r="AF57" s="34">
        <v>0.5</v>
      </c>
      <c r="AG57" s="35">
        <v>0.50757575757575757</v>
      </c>
      <c r="AH57" s="35">
        <v>0.48314606741573035</v>
      </c>
      <c r="AI57" s="35">
        <v>0.4606741573033708</v>
      </c>
      <c r="AJ57" s="35">
        <v>0.5161290322580645</v>
      </c>
      <c r="AK57" s="35">
        <v>0.46448087431693991</v>
      </c>
      <c r="AL57" s="35">
        <v>0.4567901234567901</v>
      </c>
      <c r="AM57" s="35">
        <v>0.41221374045801529</v>
      </c>
      <c r="AN57" s="35">
        <v>0.48765432098765432</v>
      </c>
      <c r="AO57" s="35">
        <v>0.52027027027027029</v>
      </c>
      <c r="AP57" s="35">
        <v>0.50322580645161286</v>
      </c>
      <c r="AQ57" s="35">
        <v>0.50757575757575757</v>
      </c>
      <c r="AR57" s="35">
        <v>0.55045871559633031</v>
      </c>
      <c r="AS57" s="35">
        <v>0.48672566371681414</v>
      </c>
      <c r="AT57" s="35">
        <v>0.57462686567164178</v>
      </c>
      <c r="AU57" s="35">
        <v>0.53271028037383172</v>
      </c>
      <c r="AV57" s="35">
        <v>0.47014925373134331</v>
      </c>
      <c r="AW57" s="35">
        <v>0.40170940170940173</v>
      </c>
      <c r="AX57" s="35">
        <v>0.5</v>
      </c>
      <c r="AY57" s="35">
        <v>0.47747747747747749</v>
      </c>
      <c r="AZ57" s="35">
        <v>0.51327433628318586</v>
      </c>
      <c r="BA57" s="35">
        <v>0.46296296296296297</v>
      </c>
      <c r="BB57" s="35">
        <v>0.44067796610169491</v>
      </c>
      <c r="BC57" s="35">
        <v>0.47252747252747251</v>
      </c>
      <c r="BD57" s="35">
        <v>0.43269230769230771</v>
      </c>
      <c r="BE57" s="35">
        <v>0.37373737373737376</v>
      </c>
      <c r="BF57" s="35">
        <v>0.37254901960784315</v>
      </c>
      <c r="BG57" s="35">
        <v>0.52542372881355937</v>
      </c>
      <c r="BH57" s="35">
        <v>0.48148148148148145</v>
      </c>
      <c r="BI57" s="35">
        <v>0.54285714285714282</v>
      </c>
      <c r="BJ57" s="35">
        <v>0.55000000000000004</v>
      </c>
      <c r="BK57" s="35">
        <v>0.4</v>
      </c>
      <c r="BL57" s="35">
        <v>0.50505050505050508</v>
      </c>
      <c r="BM57" s="35">
        <v>0.40625</v>
      </c>
      <c r="BN57" s="35">
        <v>0.5</v>
      </c>
      <c r="BO57" s="35">
        <v>0.4336283185840708</v>
      </c>
      <c r="BP57" s="35">
        <v>0.48039215686274511</v>
      </c>
      <c r="BQ57" s="35">
        <v>0.45161290322580644</v>
      </c>
      <c r="BR57" s="35">
        <v>0.42424242424242425</v>
      </c>
      <c r="BS57" s="35">
        <v>0.39473684210526316</v>
      </c>
      <c r="BT57" s="35">
        <v>0.5</v>
      </c>
      <c r="BU57" s="35">
        <v>0.5161290322580645</v>
      </c>
      <c r="BV57" s="35">
        <v>0.5</v>
      </c>
      <c r="BW57" s="35">
        <v>0.42990654205607476</v>
      </c>
      <c r="BX57" s="35">
        <v>0.50427350427350426</v>
      </c>
      <c r="BY57" s="35">
        <v>0.49230769230769234</v>
      </c>
      <c r="BZ57" s="34">
        <v>0.49193548387096775</v>
      </c>
      <c r="CA57" s="34">
        <v>0.47402597402597402</v>
      </c>
      <c r="CB57" s="34">
        <v>0.5390625</v>
      </c>
      <c r="CC57" s="34">
        <v>0.49180327868852458</v>
      </c>
      <c r="CD57" s="34"/>
      <c r="CE57" s="34"/>
      <c r="CF57" s="34"/>
      <c r="CG57" s="34"/>
      <c r="CH57" s="34"/>
      <c r="CI57" s="34"/>
      <c r="CJ57" s="34"/>
      <c r="CK57" s="54"/>
      <c r="CL57" s="54"/>
      <c r="CM57" s="54"/>
      <c r="CN57" s="54"/>
      <c r="CO57" s="58"/>
      <c r="CP57" s="58"/>
      <c r="CQ57" s="58"/>
      <c r="CR57" s="58"/>
      <c r="CS57" s="58"/>
      <c r="CT57" s="58"/>
      <c r="CU57" s="54"/>
      <c r="CV57" s="54"/>
      <c r="CW57" s="54"/>
      <c r="CX57" s="54"/>
      <c r="CY57" s="55"/>
      <c r="CZ57" s="55"/>
      <c r="EO57" s="57"/>
      <c r="EP57" s="57"/>
      <c r="EQ57" s="57"/>
      <c r="ER57" s="57"/>
      <c r="ES57" s="57"/>
      <c r="ET57" s="57"/>
      <c r="EU57" s="57"/>
      <c r="EV57" s="57"/>
      <c r="EW57" s="5"/>
      <c r="EX57" s="5"/>
      <c r="EY57" s="5"/>
      <c r="EZ57" s="5"/>
      <c r="FA57" s="5"/>
      <c r="FB57" s="5"/>
      <c r="FC57" s="5"/>
      <c r="FD57" s="5"/>
      <c r="FE57" s="5"/>
      <c r="FF57" s="5"/>
      <c r="FG57" s="5"/>
      <c r="FH57" s="5"/>
      <c r="FI57" s="5"/>
      <c r="FJ57" s="5"/>
      <c r="FK57" s="5"/>
    </row>
    <row r="58" spans="21:167" x14ac:dyDescent="0.25">
      <c r="U58" s="23" t="s">
        <v>0</v>
      </c>
      <c r="V58" s="34"/>
      <c r="W58" s="34"/>
      <c r="X58" s="34"/>
      <c r="Y58" s="34"/>
      <c r="Z58" s="34"/>
      <c r="AA58" s="34">
        <v>0.38</v>
      </c>
      <c r="AB58" s="34">
        <v>0.4</v>
      </c>
      <c r="AC58" s="34">
        <v>0.41</v>
      </c>
      <c r="AD58" s="34">
        <v>0.37</v>
      </c>
      <c r="AE58" s="34">
        <v>0.36</v>
      </c>
      <c r="AF58" s="34">
        <v>0.41</v>
      </c>
      <c r="AG58" s="35">
        <v>0.40799999999999997</v>
      </c>
      <c r="AH58" s="34">
        <v>0.39</v>
      </c>
      <c r="AI58" s="34">
        <v>0.41</v>
      </c>
      <c r="AJ58" s="35">
        <v>0.41095890410958902</v>
      </c>
      <c r="AK58" s="35">
        <v>0.41176470588235292</v>
      </c>
      <c r="AL58" s="35">
        <v>0.3927272727272727</v>
      </c>
      <c r="AM58" s="35">
        <v>0.43103448275862066</v>
      </c>
      <c r="AN58" s="35">
        <v>0.42229729729729731</v>
      </c>
      <c r="AO58" s="35">
        <v>0.38028169014084506</v>
      </c>
      <c r="AP58" s="35">
        <v>0.43231441048034935</v>
      </c>
      <c r="AQ58" s="35">
        <v>0.38626609442060084</v>
      </c>
      <c r="AR58" s="35">
        <v>0.43043478260869567</v>
      </c>
      <c r="AS58" s="35">
        <v>0.40585774058577406</v>
      </c>
      <c r="AT58" s="35">
        <v>0.379182156133829</v>
      </c>
      <c r="AU58" s="35">
        <v>0.39929328621908128</v>
      </c>
      <c r="AV58" s="35">
        <v>0.38157894736842107</v>
      </c>
      <c r="AW58" s="35">
        <v>0.3401639344262295</v>
      </c>
      <c r="AX58" s="35">
        <v>0.35471698113207545</v>
      </c>
      <c r="AY58" s="35">
        <v>0.37800687285223367</v>
      </c>
      <c r="AZ58" s="35">
        <v>0.29629629629629628</v>
      </c>
      <c r="BA58" s="35">
        <v>0.32173913043478258</v>
      </c>
      <c r="BB58" s="35">
        <v>0.31674208144796379</v>
      </c>
      <c r="BC58" s="35">
        <v>0.32890365448504982</v>
      </c>
      <c r="BD58" s="35">
        <v>0.31313131313131315</v>
      </c>
      <c r="BE58" s="35">
        <v>0.27857142857142858</v>
      </c>
      <c r="BF58" s="35">
        <v>0.29807692307692307</v>
      </c>
      <c r="BG58" s="35">
        <v>0.28979591836734692</v>
      </c>
      <c r="BH58" s="35">
        <v>0.31707317073170732</v>
      </c>
      <c r="BI58" s="35">
        <v>0.29431438127090304</v>
      </c>
      <c r="BJ58" s="35">
        <v>0.34</v>
      </c>
      <c r="BK58" s="35">
        <v>0.30627306273062732</v>
      </c>
      <c r="BL58" s="35">
        <v>0.34082397003745318</v>
      </c>
      <c r="BM58" s="35">
        <v>0.30496453900709219</v>
      </c>
      <c r="BN58" s="35">
        <v>0.33920704845814981</v>
      </c>
      <c r="BO58" s="35">
        <v>0.31506849315068491</v>
      </c>
      <c r="BP58" s="35">
        <v>0.38245614035087722</v>
      </c>
      <c r="BQ58" s="35">
        <v>0.40143369175627241</v>
      </c>
      <c r="BR58" s="35">
        <v>0.3475177304964539</v>
      </c>
      <c r="BS58" s="35">
        <v>0.39175257731958762</v>
      </c>
      <c r="BT58" s="35">
        <v>0.43689320388349512</v>
      </c>
      <c r="BU58" s="35">
        <v>0.42934782608695654</v>
      </c>
      <c r="BV58" s="35">
        <v>0.43859649122807015</v>
      </c>
      <c r="BW58" s="35">
        <v>0.42296918767507002</v>
      </c>
      <c r="BX58" s="35">
        <v>0.4265129682997118</v>
      </c>
      <c r="BY58" s="35">
        <v>0.45691906005221933</v>
      </c>
      <c r="BZ58" s="34">
        <v>0.47631578947368419</v>
      </c>
      <c r="CA58" s="34">
        <v>0.44915254237288138</v>
      </c>
      <c r="CB58" s="34">
        <v>0.47665847665847666</v>
      </c>
      <c r="CC58" s="34">
        <v>0.52714932126696834</v>
      </c>
      <c r="CD58" s="34"/>
      <c r="CE58" s="34"/>
      <c r="CF58" s="34"/>
      <c r="CG58" s="34"/>
      <c r="CH58" s="34"/>
      <c r="CI58" s="34"/>
      <c r="CJ58" s="34"/>
      <c r="CK58" s="54"/>
      <c r="CL58" s="54"/>
      <c r="CM58" s="54"/>
      <c r="CN58" s="54"/>
      <c r="CO58" s="58"/>
      <c r="CP58" s="58"/>
      <c r="CQ58" s="58"/>
      <c r="CR58" s="58"/>
      <c r="CS58" s="58"/>
      <c r="CT58" s="58"/>
      <c r="CU58" s="54"/>
      <c r="CV58" s="54"/>
      <c r="CW58" s="54"/>
      <c r="CX58" s="54"/>
      <c r="CY58" s="55"/>
      <c r="CZ58" s="55"/>
      <c r="EO58" s="57"/>
      <c r="EP58" s="57"/>
      <c r="EQ58" s="57"/>
      <c r="ER58" s="57"/>
      <c r="ES58" s="57"/>
      <c r="ET58" s="57"/>
      <c r="EU58" s="57"/>
      <c r="EV58" s="57"/>
      <c r="EW58" s="5"/>
      <c r="EX58" s="5"/>
      <c r="EY58" s="5"/>
      <c r="EZ58" s="5"/>
      <c r="FA58" s="5"/>
      <c r="FB58" s="5"/>
      <c r="FC58" s="5"/>
      <c r="FD58" s="5"/>
      <c r="FE58" s="5"/>
      <c r="FF58" s="5"/>
      <c r="FG58" s="5"/>
      <c r="FH58" s="5"/>
      <c r="FI58" s="5"/>
      <c r="FJ58" s="5"/>
      <c r="FK58" s="5"/>
    </row>
    <row r="59" spans="21:167" x14ac:dyDescent="0.25">
      <c r="AK59" s="35"/>
      <c r="AL59" s="35"/>
      <c r="AM59" s="35"/>
      <c r="AN59" s="35"/>
      <c r="AO59" s="35"/>
      <c r="AP59" s="35"/>
      <c r="AQ59" s="35"/>
      <c r="AR59" s="35"/>
      <c r="AS59" s="35"/>
      <c r="AT59" s="35"/>
      <c r="AU59" s="35"/>
      <c r="AV59" s="35"/>
      <c r="AW59" s="35"/>
      <c r="AX59" s="35"/>
      <c r="AY59" s="35"/>
      <c r="AZ59" s="35"/>
      <c r="BA59" s="35"/>
      <c r="BB59" s="35"/>
      <c r="BC59" s="35"/>
      <c r="BD59" s="35"/>
      <c r="BE59" s="35"/>
      <c r="BF59" s="35"/>
      <c r="BG59" s="35"/>
      <c r="BH59" s="35"/>
      <c r="BI59" s="35"/>
      <c r="BJ59" s="35"/>
      <c r="BK59" s="35"/>
      <c r="BL59" s="35"/>
      <c r="BM59" s="35"/>
      <c r="BN59" s="35"/>
      <c r="BO59" s="35"/>
      <c r="BP59" s="35"/>
      <c r="BQ59" s="35"/>
      <c r="BR59" s="35"/>
      <c r="BS59" s="35"/>
      <c r="BT59" s="35"/>
      <c r="BU59" s="35"/>
      <c r="BV59" s="35"/>
      <c r="BW59" s="35"/>
      <c r="BX59" s="35"/>
      <c r="BY59" s="32"/>
      <c r="BZ59" s="32"/>
      <c r="CA59" s="32"/>
      <c r="CB59" s="32"/>
      <c r="CC59" s="32"/>
      <c r="CD59" s="32"/>
      <c r="CE59" s="32"/>
      <c r="CF59" s="32"/>
      <c r="CG59" s="32"/>
      <c r="CH59" s="32"/>
      <c r="CI59" s="32"/>
      <c r="CJ59" s="32"/>
      <c r="CK59" s="56"/>
      <c r="CL59" s="56"/>
      <c r="CM59" s="56"/>
      <c r="CN59" s="56"/>
      <c r="CO59" s="58"/>
      <c r="CP59" s="58"/>
      <c r="CQ59" s="58"/>
      <c r="CR59" s="58"/>
      <c r="CS59" s="58"/>
      <c r="CT59" s="58"/>
      <c r="CU59" s="54"/>
      <c r="CV59" s="54"/>
      <c r="CW59" s="54"/>
      <c r="CX59" s="54"/>
      <c r="CY59" s="55"/>
      <c r="CZ59" s="55"/>
      <c r="EO59" s="57"/>
      <c r="EP59" s="57"/>
      <c r="EQ59" s="57"/>
      <c r="ER59" s="57"/>
      <c r="ES59" s="57"/>
      <c r="ET59" s="57"/>
      <c r="EU59" s="57"/>
      <c r="EV59" s="57"/>
      <c r="EW59" s="5"/>
      <c r="EX59" s="5"/>
      <c r="EY59" s="5"/>
      <c r="EZ59" s="5"/>
      <c r="FA59" s="5"/>
      <c r="FB59" s="5"/>
      <c r="FC59" s="5"/>
      <c r="FD59" s="5"/>
      <c r="FE59" s="5"/>
      <c r="FF59" s="5"/>
      <c r="FG59" s="5"/>
      <c r="FH59" s="5"/>
      <c r="FI59" s="5"/>
      <c r="FJ59" s="5"/>
      <c r="FK59" s="5"/>
    </row>
    <row r="60" spans="21:167" x14ac:dyDescent="0.25">
      <c r="BA60" s="35"/>
      <c r="BM60" s="35"/>
      <c r="BY60" s="35"/>
      <c r="BZ60" s="35"/>
      <c r="CA60" s="35"/>
      <c r="CB60" s="35"/>
      <c r="CC60" s="35"/>
      <c r="CD60" s="35"/>
      <c r="CE60" s="35"/>
      <c r="CF60" s="35"/>
      <c r="CG60" s="35"/>
      <c r="CH60" s="35"/>
      <c r="CI60" s="35"/>
      <c r="CJ60" s="35"/>
      <c r="CK60" s="58"/>
      <c r="CL60" s="58"/>
      <c r="CM60" s="58"/>
      <c r="CN60" s="58"/>
      <c r="CO60" s="58"/>
      <c r="CP60" s="58"/>
      <c r="CQ60" s="58"/>
      <c r="CR60" s="58"/>
      <c r="CS60" s="58"/>
      <c r="CT60" s="58"/>
      <c r="CU60" s="54"/>
      <c r="CV60" s="54"/>
      <c r="CW60" s="54"/>
      <c r="CX60" s="54"/>
      <c r="CY60" s="55"/>
      <c r="CZ60" s="55"/>
      <c r="EO60" s="57"/>
      <c r="EP60" s="57"/>
      <c r="EQ60" s="57"/>
      <c r="ER60" s="57"/>
      <c r="ES60" s="57"/>
      <c r="ET60" s="57"/>
      <c r="EU60" s="57"/>
      <c r="EV60" s="57"/>
      <c r="EW60" s="5"/>
      <c r="EX60" s="5"/>
      <c r="EY60" s="5"/>
      <c r="EZ60" s="5"/>
      <c r="FA60" s="5"/>
      <c r="FB60" s="5"/>
      <c r="FC60" s="5"/>
      <c r="FD60" s="5"/>
      <c r="FE60" s="5"/>
      <c r="FF60" s="5"/>
      <c r="FG60" s="5"/>
      <c r="FH60" s="5"/>
      <c r="FI60" s="5"/>
      <c r="FJ60" s="5"/>
      <c r="FK60" s="5"/>
    </row>
    <row r="61" spans="21:167" x14ac:dyDescent="0.25">
      <c r="U61" s="23" t="s">
        <v>20</v>
      </c>
      <c r="BA61" s="35"/>
      <c r="BM61" s="35"/>
      <c r="BY61" s="35"/>
      <c r="BZ61" s="35"/>
      <c r="CA61" s="35"/>
      <c r="CB61" s="35"/>
      <c r="CC61" s="35"/>
      <c r="CD61" s="35"/>
      <c r="CE61" s="35"/>
      <c r="CF61" s="35"/>
      <c r="CG61" s="35"/>
      <c r="CH61" s="35"/>
      <c r="CI61" s="35"/>
      <c r="CJ61" s="35"/>
      <c r="CK61" s="58"/>
      <c r="CL61" s="58"/>
      <c r="CM61" s="58"/>
      <c r="CN61" s="58"/>
      <c r="CO61" s="58"/>
      <c r="CP61" s="58"/>
      <c r="CQ61" s="58"/>
      <c r="CR61" s="58"/>
      <c r="CS61" s="58"/>
      <c r="CT61" s="58"/>
      <c r="CU61" s="54"/>
      <c r="CV61" s="54"/>
      <c r="CW61" s="54"/>
      <c r="CX61" s="54"/>
      <c r="CY61" s="55"/>
      <c r="CZ61" s="55"/>
      <c r="EO61" s="57"/>
      <c r="EP61" s="57"/>
      <c r="EQ61" s="57"/>
      <c r="ER61" s="57"/>
      <c r="ES61" s="57"/>
      <c r="ET61" s="57"/>
      <c r="EU61" s="57"/>
      <c r="EV61" s="57"/>
      <c r="EW61" s="5"/>
      <c r="EX61" s="5"/>
      <c r="EY61" s="5"/>
      <c r="EZ61" s="5"/>
      <c r="FA61" s="5"/>
      <c r="FB61" s="5"/>
      <c r="FC61" s="5"/>
      <c r="FD61" s="5"/>
      <c r="FE61" s="5"/>
      <c r="FF61" s="5"/>
      <c r="FG61" s="5"/>
      <c r="FH61" s="5"/>
      <c r="FI61" s="5"/>
      <c r="FJ61" s="5"/>
      <c r="FK61" s="5"/>
    </row>
    <row r="62" spans="21:167" x14ac:dyDescent="0.25">
      <c r="V62" s="32">
        <v>43101</v>
      </c>
      <c r="W62" s="32">
        <v>43132</v>
      </c>
      <c r="X62" s="32">
        <v>43160</v>
      </c>
      <c r="Y62" s="32">
        <v>43191</v>
      </c>
      <c r="Z62" s="32">
        <v>43221</v>
      </c>
      <c r="AA62" s="32">
        <v>43252</v>
      </c>
      <c r="AB62" s="32">
        <v>43282</v>
      </c>
      <c r="AC62" s="32">
        <v>43313</v>
      </c>
      <c r="AD62" s="32">
        <v>43344</v>
      </c>
      <c r="AE62" s="32">
        <v>43374</v>
      </c>
      <c r="AF62" s="32">
        <v>43405</v>
      </c>
      <c r="AG62" s="32">
        <v>43435</v>
      </c>
      <c r="AH62" s="32">
        <v>43466</v>
      </c>
      <c r="AI62" s="32">
        <v>43497</v>
      </c>
      <c r="AJ62" s="32">
        <v>43525</v>
      </c>
      <c r="AK62" s="32">
        <v>43556</v>
      </c>
      <c r="AL62" s="32">
        <v>43586</v>
      </c>
      <c r="AM62" s="32">
        <v>43617</v>
      </c>
      <c r="AN62" s="32">
        <v>43647</v>
      </c>
      <c r="AO62" s="32">
        <v>43678</v>
      </c>
      <c r="AP62" s="32">
        <v>43709</v>
      </c>
      <c r="AQ62" s="32">
        <v>43739</v>
      </c>
      <c r="AR62" s="32">
        <v>43770</v>
      </c>
      <c r="AS62" s="32">
        <v>43800</v>
      </c>
      <c r="AT62" s="32">
        <v>43831</v>
      </c>
      <c r="AU62" s="32">
        <v>43862</v>
      </c>
      <c r="AV62" s="32">
        <v>43891</v>
      </c>
      <c r="AW62" s="32">
        <v>43922</v>
      </c>
      <c r="AX62" s="32">
        <v>43952</v>
      </c>
      <c r="AY62" s="32">
        <v>43983</v>
      </c>
      <c r="AZ62" s="32">
        <v>44013</v>
      </c>
      <c r="BA62" s="32">
        <v>44227</v>
      </c>
      <c r="BB62" s="32">
        <v>44228</v>
      </c>
      <c r="BC62" s="32">
        <v>44256</v>
      </c>
      <c r="BD62" s="32">
        <v>44287</v>
      </c>
      <c r="BE62" s="32">
        <v>44317</v>
      </c>
      <c r="BF62" s="32">
        <v>44348</v>
      </c>
      <c r="BG62" s="32">
        <v>44378</v>
      </c>
      <c r="BH62" s="32">
        <v>44409</v>
      </c>
      <c r="BI62" s="32">
        <v>44440</v>
      </c>
      <c r="BJ62" s="32">
        <v>44470</v>
      </c>
      <c r="BK62" s="32">
        <v>44501</v>
      </c>
      <c r="BL62" s="32">
        <v>44531</v>
      </c>
      <c r="BM62" s="32">
        <v>44562</v>
      </c>
      <c r="BN62" s="32">
        <v>44593</v>
      </c>
      <c r="BO62" s="32">
        <v>44621</v>
      </c>
      <c r="BP62" s="32">
        <v>44652</v>
      </c>
      <c r="BQ62" s="32">
        <v>44682</v>
      </c>
      <c r="BR62" s="32">
        <v>44713</v>
      </c>
      <c r="BS62" s="32">
        <v>44743</v>
      </c>
      <c r="BT62" s="32">
        <v>44774</v>
      </c>
      <c r="BU62" s="32">
        <v>44805</v>
      </c>
      <c r="BV62" s="32">
        <v>44835</v>
      </c>
      <c r="BW62" s="32">
        <v>44866</v>
      </c>
      <c r="BX62" s="32">
        <v>44896</v>
      </c>
      <c r="BY62" s="32">
        <v>44927</v>
      </c>
      <c r="BZ62" s="32">
        <v>44958</v>
      </c>
      <c r="CA62" s="32">
        <v>44986</v>
      </c>
      <c r="CB62" s="32">
        <v>45017</v>
      </c>
      <c r="CC62" s="32">
        <v>45047</v>
      </c>
      <c r="CD62" s="32">
        <v>45078</v>
      </c>
      <c r="CE62" s="32">
        <v>45108</v>
      </c>
      <c r="CF62" s="32">
        <v>45139</v>
      </c>
      <c r="CG62" s="32">
        <v>45170</v>
      </c>
      <c r="CH62" s="32">
        <v>45200</v>
      </c>
      <c r="CI62" s="32">
        <v>45231</v>
      </c>
      <c r="CJ62" s="32">
        <v>45261</v>
      </c>
      <c r="CK62" s="58"/>
      <c r="CL62" s="58"/>
      <c r="CM62" s="58"/>
      <c r="CN62" s="58"/>
      <c r="CO62" s="58"/>
      <c r="CP62" s="58"/>
      <c r="CQ62" s="58"/>
      <c r="CR62" s="58"/>
      <c r="CS62" s="58"/>
      <c r="CT62" s="58"/>
      <c r="CU62" s="54"/>
      <c r="CV62" s="54"/>
      <c r="CW62" s="54"/>
      <c r="CX62" s="54"/>
      <c r="CY62" s="55"/>
      <c r="CZ62" s="55"/>
      <c r="EO62" s="57"/>
      <c r="EP62" s="57"/>
      <c r="EQ62" s="57"/>
      <c r="ER62" s="57"/>
      <c r="ES62" s="57"/>
      <c r="ET62" s="57"/>
      <c r="EU62" s="57"/>
      <c r="EV62" s="57"/>
      <c r="EW62" s="5"/>
      <c r="EX62" s="5"/>
      <c r="EY62" s="5"/>
      <c r="EZ62" s="5"/>
      <c r="FA62" s="5"/>
      <c r="FB62" s="5"/>
      <c r="FC62" s="5"/>
      <c r="FD62" s="5"/>
      <c r="FE62" s="5"/>
      <c r="FF62" s="5"/>
      <c r="FG62" s="5"/>
      <c r="FH62" s="5"/>
      <c r="FI62" s="5"/>
      <c r="FJ62" s="5"/>
      <c r="FK62" s="5"/>
    </row>
    <row r="63" spans="21:167" x14ac:dyDescent="0.25">
      <c r="U63" s="23" t="s">
        <v>12</v>
      </c>
      <c r="V63" s="34"/>
      <c r="W63" s="34"/>
      <c r="X63" s="34"/>
      <c r="Y63" s="34"/>
      <c r="Z63" s="34"/>
      <c r="AA63" s="34">
        <v>0.39</v>
      </c>
      <c r="AB63" s="34">
        <v>0.39</v>
      </c>
      <c r="AC63" s="34">
        <v>0.42</v>
      </c>
      <c r="AD63" s="34">
        <v>0.37</v>
      </c>
      <c r="AE63" s="34">
        <v>0.42</v>
      </c>
      <c r="AF63" s="34">
        <v>0.42</v>
      </c>
      <c r="AG63" s="35">
        <v>0.37980769230769229</v>
      </c>
      <c r="AH63" s="35">
        <v>0.42369477911646586</v>
      </c>
      <c r="AI63" s="35">
        <v>0.40740740740740738</v>
      </c>
      <c r="AJ63" s="34">
        <v>0.37344398340248963</v>
      </c>
      <c r="AK63" s="35">
        <v>0.36909871244635195</v>
      </c>
      <c r="AL63" s="35">
        <v>0.37259615384615385</v>
      </c>
      <c r="AM63" s="35">
        <v>0.35849056603773582</v>
      </c>
      <c r="AN63" s="35">
        <v>0.34589800443458979</v>
      </c>
      <c r="AO63" s="35">
        <v>0.39524838012958963</v>
      </c>
      <c r="AP63" s="35">
        <v>0.43230403800475059</v>
      </c>
      <c r="AQ63" s="35">
        <v>0.38193018480492813</v>
      </c>
      <c r="AR63" s="35">
        <v>0.41145833333333331</v>
      </c>
      <c r="AS63" s="35">
        <v>0.40860215053763443</v>
      </c>
      <c r="AT63" s="35">
        <v>0.40852130325814534</v>
      </c>
      <c r="AU63" s="35">
        <v>0.34653465346534651</v>
      </c>
      <c r="AV63" s="35">
        <v>0.38802083333333331</v>
      </c>
      <c r="AW63" s="35">
        <v>0.31092436974789917</v>
      </c>
      <c r="AX63" s="35">
        <v>0.38624338624338622</v>
      </c>
      <c r="AY63" s="35">
        <v>0.38853503184713378</v>
      </c>
      <c r="AZ63" s="35">
        <v>0.40758293838862558</v>
      </c>
      <c r="BA63" s="35">
        <v>0.46774193548387094</v>
      </c>
      <c r="BB63" s="35">
        <v>0.45226130653266333</v>
      </c>
      <c r="BC63" s="35">
        <v>0.39941690962099125</v>
      </c>
      <c r="BD63" s="35">
        <v>0.4437367303609342</v>
      </c>
      <c r="BE63" s="35">
        <v>0.47555555555555556</v>
      </c>
      <c r="BF63" s="35">
        <v>0.46120689655172414</v>
      </c>
      <c r="BG63" s="35">
        <v>0.45259938837920488</v>
      </c>
      <c r="BH63" s="35">
        <v>0.45016077170418006</v>
      </c>
      <c r="BI63" s="35">
        <v>0.40090090090090091</v>
      </c>
      <c r="BJ63" s="35">
        <v>0.43</v>
      </c>
      <c r="BK63" s="35">
        <v>0.40229885057471265</v>
      </c>
      <c r="BL63" s="35">
        <v>0.39534883720930231</v>
      </c>
      <c r="BM63" s="35">
        <v>0.36756756756756759</v>
      </c>
      <c r="BN63" s="35">
        <v>0.38461538461538464</v>
      </c>
      <c r="BO63" s="35">
        <v>0.39479392624728848</v>
      </c>
      <c r="BP63" s="35">
        <v>0.44110854503464203</v>
      </c>
      <c r="BQ63" s="35">
        <v>0.42990654205607476</v>
      </c>
      <c r="BR63" s="35">
        <v>0.46808510638297873</v>
      </c>
      <c r="BS63" s="35">
        <v>0.48189415041782729</v>
      </c>
      <c r="BT63" s="35">
        <v>0.52072538860103623</v>
      </c>
      <c r="BU63" s="35">
        <v>0.50872817955112215</v>
      </c>
      <c r="BV63" s="35">
        <v>0.51449275362318836</v>
      </c>
      <c r="BW63" s="35">
        <v>0.47229551451187335</v>
      </c>
      <c r="BX63" s="35">
        <v>0.46701846965699206</v>
      </c>
      <c r="BY63" s="35">
        <v>0.48184019370460046</v>
      </c>
      <c r="BZ63" s="35">
        <v>0.55072463768115942</v>
      </c>
      <c r="CA63" s="34">
        <v>0.5178571428571429</v>
      </c>
      <c r="CB63" s="34">
        <v>0.51793721973094176</v>
      </c>
      <c r="CC63" s="34">
        <v>0.55968688845401171</v>
      </c>
      <c r="CD63" s="34"/>
      <c r="CE63" s="34"/>
      <c r="CF63" s="34"/>
      <c r="CG63" s="34"/>
      <c r="CH63" s="34"/>
      <c r="CI63" s="34"/>
      <c r="CJ63" s="34"/>
      <c r="CK63" s="58"/>
      <c r="CL63" s="58"/>
      <c r="CM63" s="58"/>
      <c r="CN63" s="58"/>
      <c r="CO63" s="58"/>
      <c r="CP63" s="58"/>
      <c r="CQ63" s="58"/>
      <c r="CR63" s="58"/>
      <c r="CS63" s="58"/>
      <c r="CT63" s="58"/>
      <c r="CU63" s="54"/>
      <c r="CV63" s="54"/>
      <c r="CW63" s="54"/>
      <c r="CX63" s="54"/>
      <c r="CY63" s="55"/>
      <c r="CZ63" s="55"/>
      <c r="EO63" s="57"/>
      <c r="EP63" s="57"/>
      <c r="EQ63" s="57"/>
      <c r="ER63" s="57"/>
      <c r="ES63" s="57"/>
      <c r="ET63" s="57"/>
      <c r="EU63" s="57"/>
      <c r="EV63" s="57"/>
      <c r="EW63" s="5"/>
      <c r="EX63" s="5"/>
      <c r="EY63" s="5"/>
      <c r="EZ63" s="5"/>
      <c r="FA63" s="5"/>
      <c r="FB63" s="5"/>
      <c r="FC63" s="5"/>
      <c r="FD63" s="5"/>
      <c r="FE63" s="5"/>
      <c r="FF63" s="5"/>
      <c r="FG63" s="5"/>
      <c r="FH63" s="5"/>
      <c r="FI63" s="5"/>
      <c r="FJ63" s="5"/>
      <c r="FK63" s="5"/>
    </row>
    <row r="64" spans="21:167" x14ac:dyDescent="0.25">
      <c r="U64" s="23" t="s">
        <v>9</v>
      </c>
      <c r="V64" s="34"/>
      <c r="W64" s="34"/>
      <c r="X64" s="34"/>
      <c r="Y64" s="34"/>
      <c r="Z64" s="34"/>
      <c r="AA64" s="34">
        <v>0.43</v>
      </c>
      <c r="AB64" s="34">
        <v>0.43</v>
      </c>
      <c r="AC64" s="34">
        <v>0.39</v>
      </c>
      <c r="AD64" s="34">
        <v>0.42</v>
      </c>
      <c r="AE64" s="34">
        <v>0.43</v>
      </c>
      <c r="AF64" s="34">
        <v>0.41</v>
      </c>
      <c r="AG64" s="35">
        <v>0.46153846153846156</v>
      </c>
      <c r="AH64" s="35">
        <v>0.4255874673629243</v>
      </c>
      <c r="AI64" s="35">
        <v>0.44585987261146498</v>
      </c>
      <c r="AJ64" s="34">
        <v>0.41791044776119401</v>
      </c>
      <c r="AK64" s="35">
        <v>0.42985074626865671</v>
      </c>
      <c r="AL64" s="35">
        <v>0.4459016393442623</v>
      </c>
      <c r="AM64" s="35">
        <v>0.41637010676156583</v>
      </c>
      <c r="AN64" s="35">
        <v>0.44981412639405205</v>
      </c>
      <c r="AO64" s="35">
        <v>0.49310344827586206</v>
      </c>
      <c r="AP64" s="35">
        <v>0.43798449612403101</v>
      </c>
      <c r="AQ64" s="35">
        <v>0.45868945868945871</v>
      </c>
      <c r="AR64" s="35">
        <v>0.48709677419354841</v>
      </c>
      <c r="AS64" s="35">
        <v>0.50257731958762886</v>
      </c>
      <c r="AT64" s="35">
        <v>0.49122807017543857</v>
      </c>
      <c r="AU64" s="35">
        <v>0.52403846153846156</v>
      </c>
      <c r="AV64" s="35">
        <v>0.46153846153846156</v>
      </c>
      <c r="AW64" s="35">
        <v>0.46575342465753422</v>
      </c>
      <c r="AX64" s="35">
        <v>0.53086419753086422</v>
      </c>
      <c r="AY64" s="35">
        <v>0.49242424242424243</v>
      </c>
      <c r="AZ64" s="35">
        <v>0.52141057934508817</v>
      </c>
      <c r="BA64" s="35">
        <v>0.50452488687782804</v>
      </c>
      <c r="BB64" s="35">
        <v>0.5393013100436681</v>
      </c>
      <c r="BC64" s="35">
        <v>0.52222222222222225</v>
      </c>
      <c r="BD64" s="35">
        <v>0.52765957446808509</v>
      </c>
      <c r="BE64" s="35">
        <v>0.52903225806451615</v>
      </c>
      <c r="BF64" s="35">
        <v>0.54867256637168138</v>
      </c>
      <c r="BG64" s="35">
        <v>0.5424107142857143</v>
      </c>
      <c r="BH64" s="35">
        <v>0.5714285714285714</v>
      </c>
      <c r="BI64" s="35">
        <v>0.55249999999999999</v>
      </c>
      <c r="BJ64" s="35">
        <v>0.56000000000000005</v>
      </c>
      <c r="BK64" s="35">
        <v>0.57868020304568524</v>
      </c>
      <c r="BL64" s="35">
        <v>0.54853273137697522</v>
      </c>
      <c r="BM64" s="35">
        <v>0.5557894736842105</v>
      </c>
      <c r="BN64" s="35">
        <v>0.50881612090680106</v>
      </c>
      <c r="BO64" s="35">
        <v>0.51583710407239824</v>
      </c>
      <c r="BP64" s="35">
        <v>0.54157303370786514</v>
      </c>
      <c r="BQ64" s="35">
        <v>0.56276150627615062</v>
      </c>
      <c r="BR64" s="35">
        <v>0.57111111111111112</v>
      </c>
      <c r="BS64" s="35">
        <v>0.53827160493827164</v>
      </c>
      <c r="BT64" s="35">
        <v>0.58438818565400841</v>
      </c>
      <c r="BU64" s="35">
        <v>0.60689655172413792</v>
      </c>
      <c r="BV64" s="35">
        <v>0.5915178571428571</v>
      </c>
      <c r="BW64" s="35">
        <v>0.58194774346793354</v>
      </c>
      <c r="BX64" s="35">
        <v>0.58013544018058694</v>
      </c>
      <c r="BY64" s="35">
        <v>0.6272321428571429</v>
      </c>
      <c r="BZ64" s="35">
        <v>0.59228650137741046</v>
      </c>
      <c r="CA64" s="34">
        <v>0.61407249466950964</v>
      </c>
      <c r="CB64" s="34">
        <v>0.66666666666666663</v>
      </c>
      <c r="CC64" s="34">
        <v>0.6645962732919255</v>
      </c>
      <c r="CD64" s="34"/>
      <c r="CE64" s="34"/>
      <c r="CF64" s="34"/>
      <c r="CG64" s="34"/>
      <c r="CH64" s="34"/>
      <c r="CI64" s="34"/>
      <c r="CJ64" s="34"/>
      <c r="CK64" s="58"/>
      <c r="CL64" s="58"/>
      <c r="CM64" s="58"/>
      <c r="CN64" s="58"/>
      <c r="CO64" s="58"/>
      <c r="CP64" s="58"/>
      <c r="CQ64" s="58"/>
      <c r="CR64" s="58"/>
      <c r="CS64" s="58"/>
      <c r="CT64" s="58"/>
      <c r="CU64" s="54"/>
      <c r="CV64" s="54"/>
      <c r="CW64" s="54"/>
      <c r="CX64" s="54"/>
      <c r="CY64" s="55"/>
      <c r="CZ64" s="55"/>
      <c r="EO64" s="57"/>
      <c r="EP64" s="57"/>
      <c r="EQ64" s="57"/>
      <c r="ER64" s="57"/>
      <c r="ES64" s="57"/>
      <c r="ET64" s="57"/>
      <c r="EU64" s="57"/>
      <c r="EV64" s="57"/>
      <c r="EW64" s="5"/>
      <c r="EX64" s="5"/>
      <c r="EY64" s="5"/>
      <c r="EZ64" s="5"/>
      <c r="FA64" s="5"/>
      <c r="FB64" s="5"/>
      <c r="FC64" s="5"/>
      <c r="FD64" s="5"/>
      <c r="FE64" s="5"/>
      <c r="FF64" s="5"/>
      <c r="FG64" s="5"/>
      <c r="FH64" s="5"/>
      <c r="FI64" s="5"/>
      <c r="FJ64" s="5"/>
      <c r="FK64" s="5"/>
    </row>
    <row r="65" spans="21:167" x14ac:dyDescent="0.25">
      <c r="U65" s="23" t="s">
        <v>11</v>
      </c>
      <c r="V65" s="34"/>
      <c r="W65" s="34"/>
      <c r="X65" s="34"/>
      <c r="Y65" s="34"/>
      <c r="Z65" s="34"/>
      <c r="AA65" s="34">
        <v>0.28000000000000003</v>
      </c>
      <c r="AB65" s="34">
        <v>0.26</v>
      </c>
      <c r="AC65" s="34">
        <v>0.3</v>
      </c>
      <c r="AD65" s="34">
        <v>0.28000000000000003</v>
      </c>
      <c r="AE65" s="34">
        <v>0.28000000000000003</v>
      </c>
      <c r="AF65" s="34">
        <v>0.32</v>
      </c>
      <c r="AG65" s="35">
        <v>0.28879310344827586</v>
      </c>
      <c r="AH65" s="35">
        <v>0.25773195876288657</v>
      </c>
      <c r="AI65" s="35">
        <v>0.2932330827067669</v>
      </c>
      <c r="AJ65" s="34">
        <v>0.29581993569131831</v>
      </c>
      <c r="AK65" s="35">
        <v>0.27007299270072993</v>
      </c>
      <c r="AL65" s="35">
        <v>0.29457364341085274</v>
      </c>
      <c r="AM65" s="35">
        <v>0.29596412556053814</v>
      </c>
      <c r="AN65" s="35">
        <v>0.25847457627118642</v>
      </c>
      <c r="AO65" s="35">
        <v>0.30131004366812225</v>
      </c>
      <c r="AP65" s="35">
        <v>0.27659574468085107</v>
      </c>
      <c r="AQ65" s="35">
        <v>0.30252100840336132</v>
      </c>
      <c r="AR65" s="35">
        <v>0.35810810810810811</v>
      </c>
      <c r="AS65" s="35">
        <v>0.3125</v>
      </c>
      <c r="AT65" s="35">
        <v>0.28125</v>
      </c>
      <c r="AU65" s="35">
        <v>0.25</v>
      </c>
      <c r="AV65" s="35">
        <v>0.35483870967741937</v>
      </c>
      <c r="AW65" s="35">
        <v>0.375</v>
      </c>
      <c r="AX65" s="35">
        <v>0.25</v>
      </c>
      <c r="AY65" s="35">
        <v>0.625</v>
      </c>
      <c r="AZ65" s="35">
        <v>0.375</v>
      </c>
      <c r="BA65" s="35">
        <v>1</v>
      </c>
      <c r="BB65" s="35">
        <v>0.5</v>
      </c>
      <c r="BC65" s="35">
        <v>1</v>
      </c>
      <c r="BD65" s="35">
        <v>0.5</v>
      </c>
      <c r="BE65" s="35">
        <v>1</v>
      </c>
      <c r="BF65" s="35">
        <v>0.3</v>
      </c>
      <c r="BG65" s="35">
        <v>0.31818181818181818</v>
      </c>
      <c r="BH65" s="35">
        <v>0.45454545454545453</v>
      </c>
      <c r="BI65" s="35">
        <v>0.59259259259259256</v>
      </c>
      <c r="BJ65" s="35">
        <v>0.34</v>
      </c>
      <c r="BK65" s="35">
        <v>0.36</v>
      </c>
      <c r="BL65" s="35">
        <v>0.29268292682926828</v>
      </c>
      <c r="BM65" s="35">
        <v>0.22535211267605634</v>
      </c>
      <c r="BN65" s="35">
        <v>0.17910447761194029</v>
      </c>
      <c r="BO65" s="35">
        <v>0.27142857142857141</v>
      </c>
      <c r="BP65" s="35">
        <v>0.27419354838709675</v>
      </c>
      <c r="BQ65" s="35">
        <v>0.31707317073170732</v>
      </c>
      <c r="BR65" s="35">
        <v>0.36923076923076925</v>
      </c>
      <c r="BS65" s="35">
        <v>0.35849056603773582</v>
      </c>
      <c r="BT65" s="35">
        <v>0.39</v>
      </c>
      <c r="BU65" s="35">
        <v>0.40594059405940597</v>
      </c>
      <c r="BV65" s="35">
        <v>0.44578313253012047</v>
      </c>
      <c r="BW65" s="35">
        <v>0.44594594594594594</v>
      </c>
      <c r="BX65" s="35">
        <v>0.39726027397260272</v>
      </c>
      <c r="BY65" s="35">
        <v>0.53409090909090906</v>
      </c>
      <c r="BZ65" s="35">
        <v>0.39743589743589741</v>
      </c>
      <c r="CA65" s="34">
        <v>0.47727272727272729</v>
      </c>
      <c r="CB65" s="34">
        <v>0.40259740259740262</v>
      </c>
      <c r="CC65" s="34">
        <v>0.38666666666666666</v>
      </c>
      <c r="CD65" s="34"/>
      <c r="CE65" s="34"/>
      <c r="CF65" s="34"/>
      <c r="CG65" s="34"/>
      <c r="CH65" s="34"/>
      <c r="CI65" s="34"/>
      <c r="CJ65" s="34"/>
      <c r="CK65" s="58"/>
      <c r="CL65" s="58"/>
      <c r="CM65" s="58"/>
      <c r="CN65" s="58"/>
      <c r="CO65" s="58"/>
      <c r="CP65" s="58"/>
      <c r="CQ65" s="58"/>
      <c r="CR65" s="58"/>
      <c r="CS65" s="58"/>
      <c r="CT65" s="58"/>
      <c r="CU65" s="54"/>
      <c r="CV65" s="54"/>
      <c r="CW65" s="54"/>
      <c r="CX65" s="54"/>
      <c r="CY65" s="55"/>
      <c r="CZ65" s="55"/>
      <c r="EO65" s="57"/>
      <c r="EP65" s="57"/>
      <c r="EQ65" s="57"/>
      <c r="ER65" s="57"/>
      <c r="ES65" s="57"/>
      <c r="ET65" s="57"/>
      <c r="EU65" s="57"/>
      <c r="EV65" s="57"/>
      <c r="EW65" s="5"/>
      <c r="EX65" s="5"/>
      <c r="EY65" s="5"/>
      <c r="EZ65" s="5"/>
      <c r="FA65" s="5"/>
      <c r="FB65" s="5"/>
      <c r="FC65" s="5"/>
      <c r="FD65" s="5"/>
      <c r="FE65" s="5"/>
      <c r="FF65" s="5"/>
      <c r="FG65" s="5"/>
      <c r="FH65" s="5"/>
      <c r="FI65" s="5"/>
      <c r="FJ65" s="5"/>
      <c r="FK65" s="5"/>
    </row>
    <row r="66" spans="21:167" x14ac:dyDescent="0.25">
      <c r="U66" s="23" t="s">
        <v>10</v>
      </c>
      <c r="V66" s="34"/>
      <c r="W66" s="34"/>
      <c r="X66" s="34"/>
      <c r="Y66" s="34"/>
      <c r="AA66" s="34">
        <v>0.38</v>
      </c>
      <c r="AB66" s="34">
        <v>0.32</v>
      </c>
      <c r="AC66" s="34">
        <v>0.28999999999999998</v>
      </c>
      <c r="AD66" s="34">
        <v>0.35</v>
      </c>
      <c r="AE66" s="34">
        <v>0.35</v>
      </c>
      <c r="AF66" s="34">
        <v>0.33</v>
      </c>
      <c r="AG66" s="35">
        <v>0.33707865168539325</v>
      </c>
      <c r="AH66" s="35">
        <v>0.34653465346534651</v>
      </c>
      <c r="AI66" s="35">
        <v>0.37</v>
      </c>
      <c r="AJ66" s="34">
        <v>0.31</v>
      </c>
      <c r="AK66" s="35">
        <v>0.33962264150943394</v>
      </c>
      <c r="AL66" s="35">
        <v>0.35772357723577236</v>
      </c>
      <c r="AM66" s="35">
        <v>0.30769230769230771</v>
      </c>
      <c r="AN66" s="35">
        <v>0.33027522935779818</v>
      </c>
      <c r="AO66" s="35">
        <v>0.28971962616822428</v>
      </c>
      <c r="AP66" s="35">
        <v>0.32038834951456313</v>
      </c>
      <c r="AQ66" s="35">
        <v>0.33057851239669422</v>
      </c>
      <c r="AR66" s="35">
        <v>0.32500000000000001</v>
      </c>
      <c r="AS66" s="35">
        <v>0.41747572815533979</v>
      </c>
      <c r="AT66" s="35">
        <v>0.34399999999999997</v>
      </c>
      <c r="AU66" s="35">
        <v>0.27472527472527475</v>
      </c>
      <c r="AV66" s="35">
        <v>0.28799999999999998</v>
      </c>
      <c r="AW66" s="35">
        <v>0.31325301204819278</v>
      </c>
      <c r="AX66" s="35">
        <v>0.23529411764705882</v>
      </c>
      <c r="AY66" s="35">
        <v>0.3546099290780142</v>
      </c>
      <c r="AZ66" s="35">
        <v>0.3</v>
      </c>
      <c r="BA66" s="35">
        <v>0.3</v>
      </c>
      <c r="BB66" s="35">
        <v>0.29807692307692307</v>
      </c>
      <c r="BC66" s="35">
        <v>0.33628318584070799</v>
      </c>
      <c r="BD66" s="35">
        <v>0.29059829059829062</v>
      </c>
      <c r="BE66" s="35">
        <v>0.40740740740740738</v>
      </c>
      <c r="BF66" s="35">
        <v>0.34188034188034189</v>
      </c>
      <c r="BG66" s="35">
        <v>0.359375</v>
      </c>
      <c r="BH66" s="35">
        <v>0.30434782608695654</v>
      </c>
      <c r="BI66" s="35">
        <v>0.38260869565217392</v>
      </c>
      <c r="BJ66" s="35">
        <v>0.41</v>
      </c>
      <c r="BK66" s="35">
        <v>0.36585365853658536</v>
      </c>
      <c r="BL66" s="35">
        <v>0.45384615384615384</v>
      </c>
      <c r="BM66" s="35">
        <v>0.44144144144144143</v>
      </c>
      <c r="BN66" s="35">
        <v>0.3364485981308411</v>
      </c>
      <c r="BO66" s="35">
        <v>0.40298507462686567</v>
      </c>
      <c r="BP66" s="35">
        <v>0.38181818181818183</v>
      </c>
      <c r="BQ66" s="35">
        <v>0.36507936507936506</v>
      </c>
      <c r="BR66" s="35">
        <v>0.42519685039370081</v>
      </c>
      <c r="BS66" s="35">
        <v>0.36283185840707965</v>
      </c>
      <c r="BT66" s="35">
        <v>0.40799999999999997</v>
      </c>
      <c r="BU66" s="35">
        <v>0.42465753424657532</v>
      </c>
      <c r="BV66" s="35">
        <v>0.45714285714285713</v>
      </c>
      <c r="BW66" s="35">
        <v>0.40869565217391307</v>
      </c>
      <c r="BX66" s="35">
        <v>0.38333333333333336</v>
      </c>
      <c r="BY66" s="35">
        <v>0.33653846153846156</v>
      </c>
      <c r="BZ66" s="35">
        <v>0.42857142857142855</v>
      </c>
      <c r="CA66" s="34">
        <v>0.32692307692307693</v>
      </c>
      <c r="CB66" s="34">
        <v>0.33333333333333331</v>
      </c>
      <c r="CC66" s="34">
        <v>0.4050632911392405</v>
      </c>
      <c r="CD66" s="34"/>
      <c r="CE66" s="34"/>
      <c r="CF66" s="34"/>
      <c r="CG66" s="34"/>
      <c r="CH66" s="34"/>
      <c r="CI66" s="34"/>
      <c r="CJ66" s="34"/>
      <c r="CK66" s="58"/>
      <c r="CL66" s="58"/>
      <c r="CM66" s="58"/>
      <c r="CN66" s="58"/>
      <c r="CO66" s="58"/>
      <c r="CP66" s="58"/>
      <c r="CQ66" s="58"/>
      <c r="CR66" s="58"/>
      <c r="CS66" s="58"/>
      <c r="CT66" s="58"/>
      <c r="CU66" s="54"/>
      <c r="CV66" s="54"/>
      <c r="CW66" s="54"/>
      <c r="CX66" s="54"/>
      <c r="CY66" s="55"/>
      <c r="CZ66" s="55"/>
      <c r="EO66" s="57"/>
      <c r="EP66" s="57"/>
      <c r="EQ66" s="57"/>
      <c r="ER66" s="57"/>
      <c r="ES66" s="57"/>
      <c r="ET66" s="57"/>
      <c r="EU66" s="57"/>
      <c r="EV66" s="57"/>
      <c r="EW66" s="5"/>
      <c r="EX66" s="5"/>
      <c r="EY66" s="5"/>
      <c r="EZ66" s="5"/>
      <c r="FA66" s="5"/>
      <c r="FB66" s="5"/>
      <c r="FC66" s="5"/>
      <c r="FD66" s="5"/>
      <c r="FE66" s="5"/>
      <c r="FF66" s="5"/>
      <c r="FG66" s="5"/>
      <c r="FH66" s="5"/>
      <c r="FI66" s="5"/>
      <c r="FJ66" s="5"/>
      <c r="FK66" s="5"/>
    </row>
    <row r="67" spans="21:167" x14ac:dyDescent="0.25">
      <c r="U67" s="23" t="s">
        <v>8</v>
      </c>
      <c r="V67" s="34"/>
      <c r="W67" s="34"/>
      <c r="X67" s="34"/>
      <c r="Y67" s="34"/>
      <c r="Z67" s="34"/>
      <c r="AA67" s="34">
        <v>0.31</v>
      </c>
      <c r="AB67" s="34">
        <v>0.33</v>
      </c>
      <c r="AC67" s="34">
        <v>0.34</v>
      </c>
      <c r="AD67" s="34">
        <v>0.3</v>
      </c>
      <c r="AE67" s="34">
        <v>0.31</v>
      </c>
      <c r="AF67" s="34">
        <v>0.31</v>
      </c>
      <c r="AG67" s="35">
        <v>0.33509234828496043</v>
      </c>
      <c r="AH67" s="35">
        <v>0.33410138248847926</v>
      </c>
      <c r="AI67" s="35">
        <v>0.3203125</v>
      </c>
      <c r="AJ67" s="34">
        <v>0.31216931216931215</v>
      </c>
      <c r="AK67" s="35">
        <v>0.33498759305210918</v>
      </c>
      <c r="AL67" s="35">
        <v>0.34682080924855491</v>
      </c>
      <c r="AM67" s="35">
        <v>0.39660056657223797</v>
      </c>
      <c r="AN67" s="35">
        <v>0.38260869565217392</v>
      </c>
      <c r="AO67" s="35">
        <v>0.33956386292834889</v>
      </c>
      <c r="AP67" s="35">
        <v>0.37546468401486988</v>
      </c>
      <c r="AQ67" s="35">
        <v>0.35082872928176795</v>
      </c>
      <c r="AR67" s="35">
        <v>0.33600000000000002</v>
      </c>
      <c r="AS67" s="35">
        <v>0.33231707317073172</v>
      </c>
      <c r="AT67" s="35">
        <v>0.34219269102990035</v>
      </c>
      <c r="AU67" s="35">
        <v>0.336231884057971</v>
      </c>
      <c r="AV67" s="35">
        <v>0.33757961783439489</v>
      </c>
      <c r="AW67" s="35">
        <v>0.28467153284671531</v>
      </c>
      <c r="AX67" s="35">
        <v>0.32270916334661354</v>
      </c>
      <c r="AY67" s="35">
        <v>0.36727272727272725</v>
      </c>
      <c r="AZ67" s="35">
        <v>0.33439490445859871</v>
      </c>
      <c r="BA67" s="35">
        <v>0.31528662420382164</v>
      </c>
      <c r="BB67" s="35">
        <v>0.38194444444444442</v>
      </c>
      <c r="BC67" s="35">
        <v>0.33680555555555558</v>
      </c>
      <c r="BD67" s="35">
        <v>0.29666666666666669</v>
      </c>
      <c r="BE67" s="35">
        <v>0.37049180327868853</v>
      </c>
      <c r="BF67" s="35">
        <v>0.3048780487804878</v>
      </c>
      <c r="BG67" s="35">
        <v>0.37394957983193278</v>
      </c>
      <c r="BH67" s="35">
        <v>0.37419354838709679</v>
      </c>
      <c r="BI67" s="35">
        <v>0.32550335570469796</v>
      </c>
      <c r="BJ67" s="35">
        <v>0.42</v>
      </c>
      <c r="BK67" s="35">
        <v>0.39473684210526316</v>
      </c>
      <c r="BL67" s="35">
        <v>0</v>
      </c>
      <c r="BM67" s="35">
        <v>0.40140845070422537</v>
      </c>
      <c r="BN67" s="35">
        <v>0.38955823293172692</v>
      </c>
      <c r="BO67" s="35">
        <v>0.33788395904436858</v>
      </c>
      <c r="BP67" s="35">
        <v>0.39923954372623577</v>
      </c>
      <c r="BQ67" s="35">
        <v>0.37627118644067797</v>
      </c>
      <c r="BR67" s="35">
        <v>0.35632183908045978</v>
      </c>
      <c r="BS67" s="35">
        <v>0.36</v>
      </c>
      <c r="BT67" s="35">
        <v>0.38500000000000001</v>
      </c>
      <c r="BU67" s="35">
        <v>0.40890688259109309</v>
      </c>
      <c r="BV67" s="35">
        <v>0.3728813559322034</v>
      </c>
      <c r="BW67" s="35">
        <v>0.35254237288135593</v>
      </c>
      <c r="BX67" s="35">
        <v>0.34146341463414637</v>
      </c>
      <c r="BY67" s="35">
        <v>0.40074906367041196</v>
      </c>
      <c r="BZ67" s="35">
        <v>0.3510204081632653</v>
      </c>
      <c r="CA67" s="34">
        <v>0.39158576051779936</v>
      </c>
      <c r="CB67" s="34">
        <v>0.4414715719063545</v>
      </c>
      <c r="CC67" s="34">
        <v>0.3888888888888889</v>
      </c>
      <c r="CD67" s="34"/>
      <c r="CE67" s="34"/>
      <c r="CF67" s="34"/>
      <c r="CG67" s="34"/>
      <c r="CH67" s="34"/>
      <c r="CI67" s="34"/>
      <c r="CJ67" s="34"/>
      <c r="CK67" s="58"/>
      <c r="CL67" s="58"/>
      <c r="CM67" s="58"/>
      <c r="CN67" s="58"/>
      <c r="CO67" s="58"/>
      <c r="CP67" s="58"/>
      <c r="CQ67" s="58"/>
      <c r="CR67" s="58"/>
      <c r="CS67" s="58"/>
      <c r="CT67" s="58"/>
      <c r="CU67" s="54"/>
      <c r="CV67" s="54"/>
      <c r="CW67" s="54"/>
      <c r="CX67" s="54"/>
      <c r="CY67" s="55"/>
      <c r="CZ67" s="55"/>
      <c r="EO67" s="57"/>
      <c r="EP67" s="57"/>
      <c r="EQ67" s="57"/>
      <c r="ER67" s="57"/>
      <c r="ES67" s="57"/>
      <c r="ET67" s="57"/>
      <c r="EU67" s="57"/>
      <c r="EV67" s="57"/>
      <c r="EW67" s="5"/>
      <c r="EX67" s="5"/>
      <c r="EY67" s="5"/>
      <c r="EZ67" s="5"/>
      <c r="FA67" s="5"/>
      <c r="FB67" s="5"/>
      <c r="FC67" s="5"/>
      <c r="FD67" s="5"/>
      <c r="FE67" s="5"/>
      <c r="FF67" s="5"/>
      <c r="FG67" s="5"/>
      <c r="FH67" s="5"/>
      <c r="FI67" s="5"/>
      <c r="FJ67" s="5"/>
      <c r="FK67" s="5"/>
    </row>
    <row r="68" spans="21:167" x14ac:dyDescent="0.25">
      <c r="U68" s="23" t="s">
        <v>7</v>
      </c>
      <c r="V68" s="34"/>
      <c r="W68" s="34"/>
      <c r="X68" s="34"/>
      <c r="Y68" s="34"/>
      <c r="Z68" s="34"/>
      <c r="AA68" s="34">
        <v>0.41</v>
      </c>
      <c r="AB68" s="34">
        <v>0.54</v>
      </c>
      <c r="AC68" s="34">
        <v>0.45</v>
      </c>
      <c r="AD68" s="34">
        <v>0.38</v>
      </c>
      <c r="AE68" s="34">
        <v>0.48</v>
      </c>
      <c r="AF68" s="34">
        <v>0.25</v>
      </c>
      <c r="AG68" s="35">
        <v>0.36231884057971014</v>
      </c>
      <c r="AH68" s="35">
        <v>0.33333333333333331</v>
      </c>
      <c r="AI68" s="35">
        <v>0.28048780487804881</v>
      </c>
      <c r="AJ68" s="34">
        <v>0.29599999999999999</v>
      </c>
      <c r="AK68" s="35">
        <v>0.27586206896551724</v>
      </c>
      <c r="AL68" s="35">
        <v>0.29487179487179488</v>
      </c>
      <c r="AM68" s="35">
        <v>0.24324324324324326</v>
      </c>
      <c r="AN68" s="35">
        <v>0.27272727272727271</v>
      </c>
      <c r="AO68" s="35">
        <v>0.5</v>
      </c>
      <c r="AP68" s="35">
        <v>0.27272727272727271</v>
      </c>
      <c r="AQ68" s="35">
        <v>0.25</v>
      </c>
      <c r="AR68" s="35">
        <v>0.66666666666666663</v>
      </c>
      <c r="AS68" s="35">
        <v>0.5</v>
      </c>
      <c r="AT68" s="35">
        <v>0.13333333333333333</v>
      </c>
      <c r="AU68" s="35">
        <v>0.13333333333333333</v>
      </c>
      <c r="AV68" s="35">
        <v>0.25</v>
      </c>
      <c r="AW68" s="35">
        <v>0.33333333333333331</v>
      </c>
      <c r="AX68" s="35">
        <v>0.375</v>
      </c>
      <c r="AY68" s="35">
        <v>0.3125</v>
      </c>
      <c r="AZ68" s="35">
        <v>0.42857142857142855</v>
      </c>
      <c r="BA68" s="35">
        <v>0.66666666666666663</v>
      </c>
      <c r="BB68" s="35">
        <v>1</v>
      </c>
      <c r="BC68" s="35">
        <v>1</v>
      </c>
      <c r="BD68" s="35">
        <v>0.33333333333333331</v>
      </c>
      <c r="BE68" s="35">
        <v>0</v>
      </c>
      <c r="BF68" s="35">
        <v>0</v>
      </c>
      <c r="BG68" s="35">
        <v>0.5</v>
      </c>
      <c r="BH68" s="35">
        <v>1</v>
      </c>
      <c r="BI68" s="35">
        <v>0</v>
      </c>
      <c r="BJ68" s="35">
        <v>0</v>
      </c>
      <c r="BK68" s="35"/>
      <c r="BL68" s="35">
        <v>0.40851063829787232</v>
      </c>
      <c r="BM68" s="35"/>
      <c r="BN68" s="35">
        <v>1</v>
      </c>
      <c r="BO68" s="35"/>
      <c r="BP68" s="35"/>
      <c r="BQ68" s="35"/>
      <c r="BR68" s="35"/>
      <c r="BS68" s="35"/>
      <c r="BT68" s="35"/>
      <c r="BU68" s="35"/>
      <c r="BV68" s="35"/>
      <c r="BW68" s="35"/>
      <c r="BX68" s="35"/>
      <c r="BY68" s="35"/>
      <c r="BZ68" s="35"/>
      <c r="CA68" s="34"/>
      <c r="CB68" s="34"/>
      <c r="CC68" s="34"/>
      <c r="CD68" s="34"/>
      <c r="CE68" s="34"/>
      <c r="CF68" s="34"/>
      <c r="CG68" s="34"/>
      <c r="CH68" s="34"/>
      <c r="CI68" s="34"/>
      <c r="CJ68" s="34"/>
      <c r="CK68" s="58"/>
      <c r="CL68" s="58"/>
      <c r="CM68" s="58"/>
      <c r="CN68" s="58"/>
      <c r="CO68" s="58"/>
      <c r="CP68" s="58"/>
      <c r="CQ68" s="58"/>
      <c r="CR68" s="58"/>
      <c r="CS68" s="58"/>
      <c r="CT68" s="58"/>
      <c r="CU68" s="54"/>
      <c r="CV68" s="54"/>
      <c r="CW68" s="54"/>
      <c r="CX68" s="54"/>
      <c r="CY68" s="55"/>
      <c r="CZ68" s="55"/>
      <c r="EO68" s="57"/>
      <c r="EP68" s="57"/>
      <c r="EQ68" s="57"/>
      <c r="ER68" s="57"/>
      <c r="ES68" s="57"/>
      <c r="ET68" s="57"/>
      <c r="EU68" s="57"/>
      <c r="EV68" s="57"/>
      <c r="EW68" s="5"/>
      <c r="EX68" s="5"/>
      <c r="EY68" s="5"/>
      <c r="EZ68" s="5"/>
      <c r="FA68" s="5"/>
      <c r="FB68" s="5"/>
      <c r="FC68" s="5"/>
      <c r="FD68" s="5"/>
      <c r="FE68" s="5"/>
      <c r="FF68" s="5"/>
      <c r="FG68" s="5"/>
      <c r="FH68" s="5"/>
      <c r="FI68" s="5"/>
      <c r="FJ68" s="5"/>
      <c r="FK68" s="5"/>
    </row>
    <row r="69" spans="21:167" x14ac:dyDescent="0.25">
      <c r="U69" s="23" t="s">
        <v>6</v>
      </c>
      <c r="V69" s="34"/>
      <c r="W69" s="34"/>
      <c r="X69" s="34"/>
      <c r="Y69" s="34"/>
      <c r="Z69" s="34"/>
      <c r="AA69" s="34">
        <v>0.35</v>
      </c>
      <c r="AB69" s="34">
        <v>0.38</v>
      </c>
      <c r="AC69" s="34">
        <v>0.26</v>
      </c>
      <c r="AD69" s="34">
        <v>0.3</v>
      </c>
      <c r="AE69" s="34">
        <v>0.26</v>
      </c>
      <c r="AF69" s="34">
        <v>0.25</v>
      </c>
      <c r="AG69" s="35">
        <v>0.42528735632183906</v>
      </c>
      <c r="AH69" s="35">
        <v>0.3135593220338983</v>
      </c>
      <c r="AI69" s="35">
        <v>0.25210084033613445</v>
      </c>
      <c r="AJ69" s="34">
        <v>0.22807017543859648</v>
      </c>
      <c r="AK69" s="35">
        <v>0.25688073394495414</v>
      </c>
      <c r="AL69" s="35">
        <v>0.21897810218978103</v>
      </c>
      <c r="AM69" s="35">
        <v>0.24786324786324787</v>
      </c>
      <c r="AN69" s="35">
        <v>0.20535714285714285</v>
      </c>
      <c r="AO69" s="35">
        <v>0.18461538461538463</v>
      </c>
      <c r="AP69" s="35">
        <v>0.21904761904761905</v>
      </c>
      <c r="AQ69" s="35">
        <v>0.23178807947019867</v>
      </c>
      <c r="AR69" s="35">
        <v>0.26666666666666666</v>
      </c>
      <c r="AS69" s="35">
        <v>0.34426229508196721</v>
      </c>
      <c r="AT69" s="35">
        <v>0.27586206896551724</v>
      </c>
      <c r="AU69" s="35">
        <v>0.2734375</v>
      </c>
      <c r="AV69" s="35">
        <v>0.21212121212121213</v>
      </c>
      <c r="AW69" s="35">
        <v>0.29896907216494845</v>
      </c>
      <c r="AX69" s="35">
        <v>0.32631578947368423</v>
      </c>
      <c r="AY69" s="35">
        <v>0.22950819672131148</v>
      </c>
      <c r="AZ69" s="35">
        <v>0.234375</v>
      </c>
      <c r="BA69" s="35">
        <v>0.28155339805825241</v>
      </c>
      <c r="BB69" s="35">
        <v>0.26446280991735538</v>
      </c>
      <c r="BC69" s="35">
        <v>0.34265734265734266</v>
      </c>
      <c r="BD69" s="35">
        <v>0.31034482758620691</v>
      </c>
      <c r="BE69" s="35">
        <v>0.3984375</v>
      </c>
      <c r="BF69" s="35">
        <v>0.36690647482014388</v>
      </c>
      <c r="BG69" s="35">
        <v>0.33050847457627119</v>
      </c>
      <c r="BH69" s="35">
        <v>0.39694656488549618</v>
      </c>
      <c r="BI69" s="35">
        <v>0.38135593220338981</v>
      </c>
      <c r="BJ69" s="35">
        <v>0.37</v>
      </c>
      <c r="BK69" s="35">
        <v>0.34745762711864409</v>
      </c>
      <c r="BL69" s="35">
        <v>0.35664335664335667</v>
      </c>
      <c r="BM69" s="35">
        <v>0.28776978417266186</v>
      </c>
      <c r="BN69" s="35">
        <v>0.36065573770491804</v>
      </c>
      <c r="BO69" s="35">
        <v>0.40517241379310343</v>
      </c>
      <c r="BP69" s="35">
        <v>0.38095238095238093</v>
      </c>
      <c r="BQ69" s="35">
        <v>0.42537313432835822</v>
      </c>
      <c r="BR69" s="35">
        <v>0.37037037037037035</v>
      </c>
      <c r="BS69" s="35">
        <v>0.30303030303030304</v>
      </c>
      <c r="BT69" s="35">
        <v>0.29166666666666669</v>
      </c>
      <c r="BU69" s="35">
        <v>0.28000000000000003</v>
      </c>
      <c r="BV69" s="35">
        <v>0.36567164179104478</v>
      </c>
      <c r="BW69" s="35">
        <v>0.34399999999999997</v>
      </c>
      <c r="BX69" s="35">
        <v>0.36</v>
      </c>
      <c r="BY69" s="35">
        <v>0.3577981651376147</v>
      </c>
      <c r="BZ69" s="35">
        <v>0.38596491228070173</v>
      </c>
      <c r="CA69" s="34">
        <v>0.3108108108108108</v>
      </c>
      <c r="CB69" s="34">
        <v>0.34090909090909088</v>
      </c>
      <c r="CC69" s="34">
        <v>0.33600000000000002</v>
      </c>
      <c r="CD69" s="34"/>
      <c r="CE69" s="34"/>
      <c r="CF69" s="34"/>
      <c r="CG69" s="34"/>
      <c r="CH69" s="34"/>
      <c r="CI69" s="34"/>
      <c r="CJ69" s="34"/>
      <c r="CK69" s="58"/>
      <c r="CL69" s="58"/>
      <c r="CM69" s="58"/>
      <c r="CN69" s="58"/>
      <c r="CO69" s="58"/>
      <c r="CP69" s="58"/>
      <c r="CQ69" s="58"/>
      <c r="CR69" s="58"/>
      <c r="CS69" s="58"/>
      <c r="CT69" s="58"/>
      <c r="CU69" s="54"/>
      <c r="CV69" s="54"/>
      <c r="CW69" s="54"/>
      <c r="CX69" s="54"/>
      <c r="CY69" s="55"/>
      <c r="CZ69" s="55"/>
      <c r="EO69" s="57"/>
      <c r="EP69" s="57"/>
      <c r="EQ69" s="57"/>
      <c r="ER69" s="57"/>
      <c r="ES69" s="57"/>
      <c r="ET69" s="57"/>
      <c r="EU69" s="57"/>
      <c r="EV69" s="57"/>
      <c r="EW69" s="5"/>
      <c r="EX69" s="5"/>
      <c r="EY69" s="5"/>
      <c r="EZ69" s="5"/>
      <c r="FA69" s="5"/>
      <c r="FB69" s="5"/>
      <c r="FC69" s="5"/>
      <c r="FD69" s="5"/>
      <c r="FE69" s="5"/>
      <c r="FF69" s="5"/>
      <c r="FG69" s="5"/>
      <c r="FH69" s="5"/>
      <c r="FI69" s="5"/>
      <c r="FJ69" s="5"/>
      <c r="FK69" s="5"/>
    </row>
    <row r="70" spans="21:167" x14ac:dyDescent="0.25">
      <c r="U70" s="23" t="s">
        <v>5</v>
      </c>
      <c r="V70" s="34"/>
      <c r="W70" s="34"/>
      <c r="X70" s="34"/>
      <c r="Y70" s="34"/>
      <c r="Z70" s="34"/>
      <c r="AA70" s="34">
        <v>0.47</v>
      </c>
      <c r="AB70" s="34">
        <v>0.43</v>
      </c>
      <c r="AC70" s="34">
        <v>0.43</v>
      </c>
      <c r="AD70" s="34">
        <v>0.44</v>
      </c>
      <c r="AE70" s="34">
        <v>0.44</v>
      </c>
      <c r="AF70" s="34">
        <v>0.41</v>
      </c>
      <c r="AG70" s="35">
        <v>0.47019867549668876</v>
      </c>
      <c r="AH70" s="35">
        <v>0.43128964059196617</v>
      </c>
      <c r="AI70" s="35">
        <v>0.43416370106761565</v>
      </c>
      <c r="AJ70" s="34">
        <v>0.44333333333333336</v>
      </c>
      <c r="AK70" s="35">
        <v>0.42889137737961924</v>
      </c>
      <c r="AL70" s="35">
        <v>0.43208430913348944</v>
      </c>
      <c r="AM70" s="35">
        <v>0.42162162162162165</v>
      </c>
      <c r="AN70" s="35">
        <v>0.44129032258064516</v>
      </c>
      <c r="AO70" s="35">
        <v>0.41903719912472648</v>
      </c>
      <c r="AP70" s="35">
        <v>0.41813602015113349</v>
      </c>
      <c r="AQ70" s="35">
        <v>0.4452405322415558</v>
      </c>
      <c r="AR70" s="35">
        <v>0.44763092269326682</v>
      </c>
      <c r="AS70" s="35">
        <v>0.42621145374449337</v>
      </c>
      <c r="AT70" s="35">
        <v>0.43407707910750509</v>
      </c>
      <c r="AU70" s="35">
        <v>0.44555555555555554</v>
      </c>
      <c r="AV70" s="35">
        <v>0.4251207729468599</v>
      </c>
      <c r="AW70" s="35">
        <v>0.4281150159744409</v>
      </c>
      <c r="AX70" s="35">
        <v>0.41723666210670313</v>
      </c>
      <c r="AY70" s="35">
        <v>0.43160377358490565</v>
      </c>
      <c r="AZ70" s="35">
        <v>0.41507024265644954</v>
      </c>
      <c r="BA70" s="35">
        <v>0.42117647058823532</v>
      </c>
      <c r="BB70" s="35">
        <v>0.4142692750287687</v>
      </c>
      <c r="BC70" s="35">
        <v>0.40991902834008098</v>
      </c>
      <c r="BD70" s="35">
        <v>0.41853360488798369</v>
      </c>
      <c r="BE70" s="35">
        <v>0.41107184923439338</v>
      </c>
      <c r="BF70" s="35">
        <v>0.41675617615467242</v>
      </c>
      <c r="BG70" s="35">
        <v>0.41647597254004576</v>
      </c>
      <c r="BH70" s="35">
        <v>0.42070484581497797</v>
      </c>
      <c r="BI70" s="35">
        <v>0.43937708565072303</v>
      </c>
      <c r="BJ70" s="35">
        <v>0.43</v>
      </c>
      <c r="BK70" s="35">
        <v>0.44790547798066593</v>
      </c>
      <c r="BL70" s="35">
        <v>0.44081172491544535</v>
      </c>
      <c r="BM70" s="35">
        <v>0.41533864541832671</v>
      </c>
      <c r="BN70" s="35">
        <v>0.40634920634920635</v>
      </c>
      <c r="BO70" s="35">
        <v>0.42304147465437786</v>
      </c>
      <c r="BP70" s="35">
        <v>0.45158102766798419</v>
      </c>
      <c r="BQ70" s="35">
        <v>0.44799176107106076</v>
      </c>
      <c r="BR70" s="35">
        <v>0.46499477533960293</v>
      </c>
      <c r="BS70" s="35">
        <v>0.4095022624434389</v>
      </c>
      <c r="BT70" s="35">
        <v>0.46895273401297499</v>
      </c>
      <c r="BU70" s="35">
        <v>0.41036269430051814</v>
      </c>
      <c r="BV70" s="35">
        <v>0.4398230088495575</v>
      </c>
      <c r="BW70" s="35">
        <v>0.41903019213174747</v>
      </c>
      <c r="BX70" s="35">
        <v>0.44293478260869568</v>
      </c>
      <c r="BY70" s="35">
        <v>0.42421676545300591</v>
      </c>
      <c r="BZ70" s="35">
        <v>0.42256042972247093</v>
      </c>
      <c r="CA70" s="34">
        <v>0.44347826086956521</v>
      </c>
      <c r="CB70" s="34">
        <v>0.4590869939707149</v>
      </c>
      <c r="CC70" s="34">
        <v>0.44696969696969696</v>
      </c>
      <c r="CD70" s="34"/>
      <c r="CE70" s="34"/>
      <c r="CF70" s="34"/>
      <c r="CG70" s="34"/>
      <c r="CH70" s="34"/>
      <c r="CI70" s="34"/>
      <c r="CJ70" s="34"/>
      <c r="CK70" s="58"/>
      <c r="CL70" s="58"/>
      <c r="CM70" s="58"/>
      <c r="CN70" s="58"/>
      <c r="CO70" s="58"/>
      <c r="CP70" s="58"/>
      <c r="CQ70" s="58"/>
      <c r="CR70" s="58"/>
      <c r="CS70" s="58"/>
      <c r="CT70" s="58"/>
      <c r="CU70" s="54"/>
      <c r="CV70" s="54"/>
      <c r="CW70" s="54"/>
      <c r="CX70" s="54"/>
      <c r="CY70" s="55"/>
      <c r="CZ70" s="55"/>
      <c r="EO70" s="57"/>
      <c r="EP70" s="57"/>
      <c r="EQ70" s="57"/>
      <c r="ER70" s="57"/>
      <c r="ES70" s="57"/>
      <c r="ET70" s="57"/>
      <c r="EU70" s="57"/>
      <c r="EV70" s="57"/>
      <c r="EW70" s="5"/>
      <c r="EX70" s="5"/>
      <c r="EY70" s="5"/>
      <c r="EZ70" s="5"/>
      <c r="FA70" s="5"/>
      <c r="FB70" s="5"/>
      <c r="FC70" s="5"/>
      <c r="FD70" s="5"/>
      <c r="FE70" s="5"/>
      <c r="FF70" s="5"/>
      <c r="FG70" s="5"/>
      <c r="FH70" s="5"/>
      <c r="FI70" s="5"/>
      <c r="FJ70" s="5"/>
      <c r="FK70" s="5"/>
    </row>
    <row r="71" spans="21:167" x14ac:dyDescent="0.25">
      <c r="U71" s="23" t="s">
        <v>51</v>
      </c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5"/>
      <c r="AH71" s="35"/>
      <c r="AI71" s="35"/>
      <c r="AJ71" s="34"/>
      <c r="AK71" s="35"/>
      <c r="AL71" s="35"/>
      <c r="AM71" s="35"/>
      <c r="AN71" s="35"/>
      <c r="AO71" s="35"/>
      <c r="AP71" s="35"/>
      <c r="AQ71" s="35"/>
      <c r="AR71" s="35"/>
      <c r="AS71" s="35"/>
      <c r="AT71" s="35"/>
      <c r="AU71" s="35"/>
      <c r="AV71" s="35"/>
      <c r="AW71" s="35"/>
      <c r="AX71" s="35"/>
      <c r="AY71" s="35"/>
      <c r="AZ71" s="35"/>
      <c r="BA71" s="35"/>
      <c r="BB71" s="35"/>
      <c r="BC71" s="35"/>
      <c r="BD71" s="35"/>
      <c r="BE71" s="35"/>
      <c r="BF71" s="35"/>
      <c r="BG71" s="35"/>
      <c r="BH71" s="35"/>
      <c r="BI71" s="35">
        <v>0.4838709677419355</v>
      </c>
      <c r="BJ71" s="35">
        <v>0.47</v>
      </c>
      <c r="BK71" s="35">
        <v>0.38709677419354838</v>
      </c>
      <c r="BL71" s="35">
        <v>0.44117647058823528</v>
      </c>
      <c r="BM71" s="35">
        <v>0.34482758620689657</v>
      </c>
      <c r="BN71" s="35">
        <v>0.44329896907216493</v>
      </c>
      <c r="BO71" s="35">
        <v>0.47191011235955055</v>
      </c>
      <c r="BP71" s="35">
        <v>0.39423076923076922</v>
      </c>
      <c r="BQ71" s="35">
        <v>0.39393939393939392</v>
      </c>
      <c r="BR71" s="35">
        <v>0.35051546391752575</v>
      </c>
      <c r="BS71" s="35">
        <v>0.4044943820224719</v>
      </c>
      <c r="BT71" s="35">
        <v>0.43</v>
      </c>
      <c r="BU71" s="35">
        <v>0.38554216867469882</v>
      </c>
      <c r="BV71" s="35">
        <v>0.44827586206896552</v>
      </c>
      <c r="BW71" s="35">
        <v>0.52325581395348841</v>
      </c>
      <c r="BX71" s="35">
        <v>0.39285714285714285</v>
      </c>
      <c r="BY71" s="35">
        <v>0.52564102564102566</v>
      </c>
      <c r="BZ71" s="35">
        <v>0.44303797468354428</v>
      </c>
      <c r="CA71" s="34">
        <v>0.39534883720930231</v>
      </c>
      <c r="CB71" s="34">
        <v>0.44565217391304346</v>
      </c>
      <c r="CC71" s="34">
        <v>0.43055555555555558</v>
      </c>
      <c r="CD71" s="34"/>
      <c r="CE71" s="34"/>
      <c r="CF71" s="34"/>
      <c r="CG71" s="34"/>
      <c r="CH71" s="34"/>
      <c r="CI71" s="34"/>
      <c r="CJ71" s="34"/>
      <c r="CK71" s="58"/>
      <c r="CL71" s="58"/>
      <c r="CM71" s="58"/>
      <c r="CN71" s="58"/>
      <c r="CO71" s="54"/>
      <c r="CP71" s="54"/>
      <c r="CQ71" s="54"/>
      <c r="CR71" s="54"/>
      <c r="CS71" s="54"/>
      <c r="CT71" s="54"/>
      <c r="CU71" s="54"/>
      <c r="CV71" s="54"/>
      <c r="CW71" s="54"/>
      <c r="CX71" s="54"/>
      <c r="CY71" s="55"/>
      <c r="CZ71" s="55"/>
      <c r="EO71" s="57"/>
      <c r="EP71" s="57"/>
      <c r="EQ71" s="57"/>
      <c r="ER71" s="57"/>
      <c r="ES71" s="57"/>
      <c r="ET71" s="57"/>
      <c r="EU71" s="57"/>
      <c r="EV71" s="57"/>
      <c r="EW71" s="5"/>
      <c r="EX71" s="5"/>
      <c r="EY71" s="5"/>
      <c r="EZ71" s="5"/>
      <c r="FA71" s="5"/>
      <c r="FB71" s="5"/>
      <c r="FC71" s="5"/>
      <c r="FD71" s="5"/>
      <c r="FE71" s="5"/>
      <c r="FF71" s="5"/>
      <c r="FG71" s="5"/>
      <c r="FH71" s="5"/>
      <c r="FI71" s="5"/>
      <c r="FJ71" s="5"/>
      <c r="FK71" s="5"/>
    </row>
    <row r="72" spans="21:167" x14ac:dyDescent="0.25">
      <c r="U72" s="23" t="s">
        <v>4</v>
      </c>
      <c r="V72" s="34"/>
      <c r="W72" s="34"/>
      <c r="X72" s="34"/>
      <c r="Y72" s="34"/>
      <c r="Z72" s="34"/>
      <c r="AA72" s="34">
        <v>0.54</v>
      </c>
      <c r="AB72" s="34">
        <v>0.53</v>
      </c>
      <c r="AC72" s="34">
        <v>0.46</v>
      </c>
      <c r="AD72" s="34">
        <v>0.5</v>
      </c>
      <c r="AE72" s="34">
        <v>0.51</v>
      </c>
      <c r="AF72" s="34">
        <v>0.47</v>
      </c>
      <c r="AG72" s="35">
        <v>0.48255813953488375</v>
      </c>
      <c r="AH72" s="35">
        <v>0.47764705882352942</v>
      </c>
      <c r="AI72" s="35">
        <v>0.51</v>
      </c>
      <c r="AJ72" s="34">
        <v>0.46466809421841543</v>
      </c>
      <c r="AK72" s="35">
        <v>0.44210526315789472</v>
      </c>
      <c r="AL72" s="35">
        <v>0.45378151260504201</v>
      </c>
      <c r="AM72" s="35">
        <v>0.47152619589977218</v>
      </c>
      <c r="AN72" s="35">
        <v>0.4442105263157895</v>
      </c>
      <c r="AO72" s="35">
        <v>0.40238095238095239</v>
      </c>
      <c r="AP72" s="35">
        <v>0.38873994638069703</v>
      </c>
      <c r="AQ72" s="35">
        <v>0.4563758389261745</v>
      </c>
      <c r="AR72" s="35">
        <v>0.43778801843317972</v>
      </c>
      <c r="AS72" s="35">
        <v>0.46649484536082475</v>
      </c>
      <c r="AT72" s="35">
        <v>0.46666666666666667</v>
      </c>
      <c r="AU72" s="35">
        <v>0.44935064935064933</v>
      </c>
      <c r="AV72" s="35">
        <v>0.46239554317548748</v>
      </c>
      <c r="AW72" s="35">
        <v>0.44483985765124556</v>
      </c>
      <c r="AX72" s="35">
        <v>0.41017964071856289</v>
      </c>
      <c r="AY72" s="35">
        <v>0.44827586206896552</v>
      </c>
      <c r="AZ72" s="35">
        <v>0.43069306930693069</v>
      </c>
      <c r="BA72" s="35">
        <v>0.43165467625899279</v>
      </c>
      <c r="BB72" s="35">
        <v>0.43805309734513276</v>
      </c>
      <c r="BC72" s="35">
        <v>0.43346007604562736</v>
      </c>
      <c r="BD72" s="35">
        <v>0.39451476793248946</v>
      </c>
      <c r="BE72" s="35">
        <v>0.46300715990453462</v>
      </c>
      <c r="BF72" s="35">
        <v>0.45246478873239437</v>
      </c>
      <c r="BG72" s="35">
        <v>0.4171539961013645</v>
      </c>
      <c r="BH72" s="35">
        <v>0.42570281124497994</v>
      </c>
      <c r="BI72" s="35">
        <v>0.47807017543859648</v>
      </c>
      <c r="BJ72" s="35">
        <v>0.39</v>
      </c>
      <c r="BK72" s="35">
        <v>0.43274853801169588</v>
      </c>
      <c r="BL72" s="35">
        <v>0.46125461254612549</v>
      </c>
      <c r="BM72" s="35">
        <v>0.43025540275049118</v>
      </c>
      <c r="BN72" s="35">
        <v>0.39904988123515439</v>
      </c>
      <c r="BO72" s="35">
        <v>0.43302752293577984</v>
      </c>
      <c r="BP72" s="35">
        <v>0.41341991341991341</v>
      </c>
      <c r="BQ72" s="35">
        <v>0.4568627450980392</v>
      </c>
      <c r="BR72" s="35">
        <v>0.41596638655462187</v>
      </c>
      <c r="BS72" s="35">
        <v>0.41626794258373206</v>
      </c>
      <c r="BT72" s="35">
        <v>0.43217054263565891</v>
      </c>
      <c r="BU72" s="35">
        <v>0.45750000000000002</v>
      </c>
      <c r="BV72" s="35">
        <v>0.43825665859564167</v>
      </c>
      <c r="BW72" s="35">
        <v>0.44987775061124696</v>
      </c>
      <c r="BX72" s="35">
        <v>0.49765258215962443</v>
      </c>
      <c r="BY72" s="35">
        <v>0.50473933649289104</v>
      </c>
      <c r="BZ72" s="35">
        <v>0.51325301204819274</v>
      </c>
      <c r="CA72" s="34">
        <v>0.47505422993492408</v>
      </c>
      <c r="CB72" s="34">
        <v>0.49172576832151299</v>
      </c>
      <c r="CC72" s="34">
        <v>0.48837209302325579</v>
      </c>
      <c r="CD72" s="34"/>
      <c r="CE72" s="34"/>
      <c r="CF72" s="34"/>
      <c r="CG72" s="34"/>
      <c r="CH72" s="34"/>
      <c r="CI72" s="34"/>
      <c r="CJ72" s="34"/>
      <c r="CK72" s="58"/>
      <c r="CL72" s="58"/>
      <c r="CM72" s="58"/>
      <c r="CN72" s="58"/>
      <c r="CO72" s="54"/>
      <c r="CP72" s="54"/>
      <c r="CQ72" s="54"/>
      <c r="CR72" s="54"/>
      <c r="CS72" s="54"/>
      <c r="CT72" s="54"/>
      <c r="CU72" s="54"/>
      <c r="CV72" s="54"/>
      <c r="CW72" s="54"/>
      <c r="CX72" s="54"/>
      <c r="CY72" s="55"/>
      <c r="CZ72" s="55"/>
      <c r="EO72" s="57"/>
      <c r="EP72" s="57"/>
      <c r="EQ72" s="57"/>
      <c r="ER72" s="57"/>
      <c r="ES72" s="57"/>
      <c r="ET72" s="57"/>
      <c r="EU72" s="57"/>
      <c r="EV72" s="57"/>
      <c r="EW72" s="5"/>
      <c r="EX72" s="5"/>
      <c r="EY72" s="5"/>
      <c r="EZ72" s="5"/>
      <c r="FA72" s="5"/>
      <c r="FB72" s="5"/>
      <c r="FC72" s="5"/>
      <c r="FD72" s="5"/>
      <c r="FE72" s="5"/>
      <c r="FF72" s="5"/>
      <c r="FG72" s="5"/>
      <c r="FH72" s="5"/>
      <c r="FI72" s="5"/>
      <c r="FJ72" s="5"/>
      <c r="FK72" s="5"/>
    </row>
    <row r="73" spans="21:167" x14ac:dyDescent="0.25">
      <c r="U73" s="23" t="s">
        <v>61</v>
      </c>
      <c r="V73" s="34"/>
      <c r="W73" s="34"/>
      <c r="X73" s="34"/>
      <c r="Y73" s="34"/>
      <c r="Z73" s="34"/>
      <c r="AA73" s="34">
        <v>0</v>
      </c>
      <c r="AB73" s="34">
        <v>0</v>
      </c>
      <c r="AC73" s="34">
        <v>0</v>
      </c>
      <c r="AD73" s="34">
        <v>0</v>
      </c>
      <c r="AE73" s="34">
        <v>0</v>
      </c>
      <c r="AF73" s="34">
        <v>0</v>
      </c>
      <c r="AG73" s="35">
        <v>0</v>
      </c>
      <c r="AH73" s="35">
        <v>0.27</v>
      </c>
      <c r="AI73" s="35">
        <v>0.21</v>
      </c>
      <c r="AJ73" s="34">
        <v>0.23604060913705585</v>
      </c>
      <c r="AK73" s="35">
        <v>0.22519083969465647</v>
      </c>
      <c r="AL73" s="35">
        <v>0.24489795918367346</v>
      </c>
      <c r="AM73" s="35">
        <v>0.27515723270440251</v>
      </c>
      <c r="AN73" s="35">
        <v>0.1853997682502897</v>
      </c>
      <c r="AO73" s="35">
        <v>0.18362573099415205</v>
      </c>
      <c r="AP73" s="35">
        <v>0.30779220779220778</v>
      </c>
      <c r="AQ73" s="35">
        <v>0.51017811704834604</v>
      </c>
      <c r="AR73" s="35">
        <v>0.49017038007863695</v>
      </c>
      <c r="AS73" s="35">
        <v>0.50436953807740326</v>
      </c>
      <c r="AT73" s="35"/>
      <c r="AU73" s="35"/>
      <c r="AV73" s="35"/>
      <c r="AW73" s="35"/>
      <c r="AX73" s="35"/>
      <c r="AY73" s="35"/>
      <c r="AZ73" s="35"/>
      <c r="BA73" s="35"/>
      <c r="BB73" s="35">
        <v>0.75</v>
      </c>
      <c r="BC73" s="35">
        <v>0.6</v>
      </c>
      <c r="BD73" s="35">
        <v>0.36363636363636365</v>
      </c>
      <c r="BE73" s="35">
        <v>0.4</v>
      </c>
      <c r="BF73" s="35">
        <v>0.33333333333333331</v>
      </c>
      <c r="BG73" s="35">
        <v>0.39285714285714285</v>
      </c>
      <c r="BH73" s="35">
        <v>0.34285714285714286</v>
      </c>
      <c r="BI73" s="35">
        <v>0.40277777777777779</v>
      </c>
      <c r="BJ73" s="35">
        <v>0.36</v>
      </c>
      <c r="BK73" s="35">
        <v>0.45945945945945948</v>
      </c>
      <c r="BL73" s="35">
        <v>0.3888888888888889</v>
      </c>
      <c r="BM73" s="35">
        <v>0.58823529411764708</v>
      </c>
      <c r="BN73" s="35">
        <v>0.70833333333333337</v>
      </c>
      <c r="BO73" s="35">
        <v>0.4838709677419355</v>
      </c>
      <c r="BP73" s="35">
        <v>0.35714285714285715</v>
      </c>
      <c r="BQ73" s="35">
        <v>0.39130434782608697</v>
      </c>
      <c r="BR73" s="35">
        <v>0.44</v>
      </c>
      <c r="BS73" s="35">
        <v>0.25</v>
      </c>
      <c r="BT73" s="35">
        <v>0.19230769230769232</v>
      </c>
      <c r="BU73" s="35">
        <v>0.33333333333333331</v>
      </c>
      <c r="BV73" s="35">
        <v>0.16666666666666666</v>
      </c>
      <c r="BW73" s="35">
        <v>0.23076923076923078</v>
      </c>
      <c r="BX73" s="35">
        <v>0.24</v>
      </c>
      <c r="BY73" s="35">
        <v>0.14285714285714285</v>
      </c>
      <c r="BZ73" s="35">
        <v>0.42857142857142855</v>
      </c>
      <c r="CA73" s="34">
        <v>0.375</v>
      </c>
      <c r="CB73" s="34">
        <v>0.2</v>
      </c>
      <c r="CC73" s="34">
        <v>1</v>
      </c>
      <c r="CD73" s="34"/>
      <c r="CE73" s="34"/>
      <c r="CF73" s="34"/>
      <c r="CG73" s="34"/>
      <c r="CH73" s="34"/>
      <c r="CI73" s="34"/>
      <c r="CJ73" s="34"/>
      <c r="CK73" s="58"/>
      <c r="CL73" s="58"/>
      <c r="CM73" s="58"/>
      <c r="CN73" s="58"/>
      <c r="CO73" s="56"/>
      <c r="CP73" s="56"/>
      <c r="CQ73" s="56"/>
      <c r="CR73" s="56"/>
      <c r="CS73" s="54"/>
      <c r="CT73" s="54"/>
      <c r="CU73" s="54"/>
      <c r="CV73" s="54"/>
      <c r="CW73" s="54"/>
      <c r="CX73" s="54"/>
      <c r="CY73" s="55"/>
      <c r="CZ73" s="55"/>
      <c r="EO73" s="57"/>
      <c r="EP73" s="57"/>
      <c r="EQ73" s="57"/>
      <c r="ER73" s="57"/>
      <c r="ES73" s="57"/>
      <c r="ET73" s="57"/>
      <c r="EU73" s="57"/>
      <c r="EV73" s="57"/>
      <c r="EW73" s="5"/>
      <c r="EX73" s="5"/>
      <c r="EY73" s="5"/>
      <c r="EZ73" s="5"/>
      <c r="FA73" s="5"/>
      <c r="FB73" s="5"/>
      <c r="FC73" s="5"/>
      <c r="FD73" s="5"/>
      <c r="FE73" s="5"/>
      <c r="FF73" s="5"/>
      <c r="FG73" s="5"/>
      <c r="FH73" s="5"/>
      <c r="FI73" s="5"/>
      <c r="FJ73" s="5"/>
      <c r="FK73" s="5"/>
    </row>
    <row r="74" spans="21:167" x14ac:dyDescent="0.25">
      <c r="U74" s="23" t="s">
        <v>38</v>
      </c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5"/>
      <c r="AH74" s="35"/>
      <c r="AI74" s="35"/>
      <c r="AJ74" s="35"/>
      <c r="AM74" s="35"/>
      <c r="AN74" s="35"/>
      <c r="AO74" s="35"/>
      <c r="AP74" s="35"/>
      <c r="AQ74" s="35"/>
      <c r="AR74" s="35"/>
      <c r="AS74" s="35"/>
      <c r="AT74" s="35"/>
      <c r="AU74" s="35"/>
      <c r="AV74" s="35"/>
      <c r="AW74" s="35"/>
      <c r="AX74" s="35"/>
      <c r="AY74" s="35"/>
      <c r="AZ74" s="35"/>
      <c r="BA74" s="35"/>
      <c r="BB74" s="35"/>
      <c r="BC74" s="35"/>
      <c r="BD74" s="35"/>
      <c r="BE74" s="35"/>
      <c r="BF74" s="35"/>
      <c r="BG74" s="35"/>
      <c r="BH74" s="35"/>
      <c r="BI74" s="35"/>
      <c r="BJ74" s="35"/>
      <c r="BK74" s="35"/>
      <c r="BL74" s="35"/>
      <c r="BM74" s="35">
        <v>0</v>
      </c>
      <c r="BN74" s="35"/>
      <c r="BO74" s="35"/>
      <c r="BP74" s="35"/>
      <c r="BQ74" s="35"/>
      <c r="BR74" s="35"/>
      <c r="BS74" s="35"/>
      <c r="BT74" s="35"/>
      <c r="BU74" s="35">
        <v>0</v>
      </c>
      <c r="BV74" s="35"/>
      <c r="BW74" s="35"/>
      <c r="BX74" s="35"/>
      <c r="BY74" s="35"/>
      <c r="CA74" s="34"/>
      <c r="CB74" s="34"/>
      <c r="CC74" s="34"/>
      <c r="CD74" s="34"/>
      <c r="CE74" s="34"/>
      <c r="CF74" s="34"/>
      <c r="CG74" s="34"/>
      <c r="CH74" s="34"/>
      <c r="CI74" s="34"/>
      <c r="CJ74" s="34"/>
      <c r="CK74" s="54"/>
      <c r="CL74" s="54"/>
      <c r="CM74" s="54"/>
      <c r="CN74" s="54"/>
      <c r="CO74" s="58"/>
      <c r="CP74" s="58"/>
      <c r="CQ74" s="58"/>
      <c r="CR74" s="58"/>
      <c r="CS74" s="54"/>
      <c r="CT74" s="54"/>
      <c r="CU74" s="54"/>
      <c r="CV74" s="54"/>
      <c r="CW74" s="54"/>
      <c r="CX74" s="54"/>
      <c r="CY74" s="55"/>
      <c r="CZ74" s="55"/>
      <c r="EO74" s="57"/>
      <c r="EP74" s="57"/>
      <c r="EQ74" s="57"/>
      <c r="ER74" s="57"/>
      <c r="ES74" s="57"/>
      <c r="ET74" s="57"/>
      <c r="EU74" s="57"/>
      <c r="EV74" s="57"/>
      <c r="EW74" s="5"/>
      <c r="EX74" s="5"/>
      <c r="EY74" s="5"/>
      <c r="EZ74" s="5"/>
      <c r="FA74" s="5"/>
      <c r="FB74" s="5"/>
      <c r="FC74" s="5"/>
      <c r="FD74" s="5"/>
      <c r="FE74" s="5"/>
      <c r="FF74" s="5"/>
      <c r="FG74" s="5"/>
      <c r="FH74" s="5"/>
      <c r="FI74" s="5"/>
      <c r="FJ74" s="5"/>
      <c r="FK74" s="5"/>
    </row>
    <row r="75" spans="21:167" x14ac:dyDescent="0.25">
      <c r="U75" s="23" t="s">
        <v>3</v>
      </c>
      <c r="V75" s="34"/>
      <c r="W75" s="34"/>
      <c r="X75" s="34"/>
      <c r="Y75" s="34"/>
      <c r="Z75" s="34"/>
      <c r="AA75" s="34">
        <v>0.37</v>
      </c>
      <c r="AB75" s="34">
        <v>0.36</v>
      </c>
      <c r="AC75" s="34">
        <v>0.36</v>
      </c>
      <c r="AD75" s="34">
        <v>0.32</v>
      </c>
      <c r="AE75" s="34">
        <v>0.38</v>
      </c>
      <c r="AF75" s="34">
        <v>0.4</v>
      </c>
      <c r="AG75" s="35">
        <v>0.38524590163934425</v>
      </c>
      <c r="AH75" s="35">
        <v>0.42105263157894735</v>
      </c>
      <c r="AI75" s="35">
        <v>0.42553191489361702</v>
      </c>
      <c r="AJ75" s="34">
        <v>0.43617021276595747</v>
      </c>
      <c r="AK75" s="35">
        <v>0.43119266055045874</v>
      </c>
      <c r="AL75" s="35">
        <v>0.42727272727272725</v>
      </c>
      <c r="AM75" s="35">
        <v>0.46551724137931033</v>
      </c>
      <c r="AN75" s="35">
        <v>0.47933884297520662</v>
      </c>
      <c r="AO75" s="35">
        <v>0.41121495327102803</v>
      </c>
      <c r="AP75" s="35">
        <v>0.42342342342342343</v>
      </c>
      <c r="AQ75" s="35">
        <v>0.45901639344262296</v>
      </c>
      <c r="AR75" s="35">
        <v>0.43157894736842106</v>
      </c>
      <c r="AS75" s="35">
        <v>0.43396226415094341</v>
      </c>
      <c r="AT75" s="35">
        <v>0.30701754385964913</v>
      </c>
      <c r="AU75" s="35">
        <v>0.4144144144144144</v>
      </c>
      <c r="AV75" s="35">
        <v>0.3611111111111111</v>
      </c>
      <c r="AW75" s="35">
        <v>0.42372881355932202</v>
      </c>
      <c r="AX75" s="35">
        <v>0.30666666666666664</v>
      </c>
      <c r="AY75" s="35">
        <v>0.3146067415730337</v>
      </c>
      <c r="AZ75" s="35">
        <v>0.40740740740740738</v>
      </c>
      <c r="BA75" s="35">
        <v>0.41322314049586778</v>
      </c>
      <c r="BB75" s="35">
        <v>0.39</v>
      </c>
      <c r="BC75" s="35">
        <v>0.38655462184873951</v>
      </c>
      <c r="BD75" s="35">
        <v>0.36507936507936506</v>
      </c>
      <c r="BE75" s="35">
        <v>0.36363636363636365</v>
      </c>
      <c r="BF75" s="35">
        <v>0.4453125</v>
      </c>
      <c r="BG75" s="35">
        <v>0.33673469387755101</v>
      </c>
      <c r="BH75" s="35">
        <v>0.375</v>
      </c>
      <c r="BI75" s="35">
        <v>0.37373737373737376</v>
      </c>
      <c r="BJ75" s="35">
        <v>0.32</v>
      </c>
      <c r="BK75" s="35">
        <v>0.38709677419354838</v>
      </c>
      <c r="BL75" s="35">
        <v>0.34782608695652173</v>
      </c>
      <c r="BM75" s="35">
        <v>0.41379310344827586</v>
      </c>
      <c r="BN75" s="35">
        <v>0.41836734693877553</v>
      </c>
      <c r="BO75" s="35">
        <v>0.32558139534883723</v>
      </c>
      <c r="BP75" s="35">
        <v>0.4148148148148148</v>
      </c>
      <c r="BQ75" s="35">
        <v>0.38759689922480622</v>
      </c>
      <c r="BR75" s="35">
        <v>0.45263157894736844</v>
      </c>
      <c r="BS75" s="35">
        <v>0.41249999999999998</v>
      </c>
      <c r="BT75" s="35">
        <v>0.4140625</v>
      </c>
      <c r="BU75" s="35">
        <v>0.44</v>
      </c>
      <c r="BV75" s="35">
        <v>0.51249999999999996</v>
      </c>
      <c r="BW75" s="35">
        <v>0.45454545454545453</v>
      </c>
      <c r="BX75" s="35">
        <v>0.45</v>
      </c>
      <c r="BY75" s="35">
        <v>0.53535353535353536</v>
      </c>
      <c r="BZ75" s="34">
        <v>0.53333333333333333</v>
      </c>
      <c r="CA75" s="34">
        <v>0.59782608695652173</v>
      </c>
      <c r="CB75" s="34">
        <v>0.59210526315789469</v>
      </c>
      <c r="CC75" s="34">
        <v>0.44705882352941179</v>
      </c>
      <c r="CD75" s="34"/>
      <c r="CE75" s="34"/>
      <c r="CF75" s="34"/>
      <c r="CG75" s="34"/>
      <c r="CH75" s="34"/>
      <c r="CI75" s="34"/>
      <c r="CJ75" s="34"/>
      <c r="CK75" s="54"/>
      <c r="CL75" s="54"/>
      <c r="CM75" s="54"/>
      <c r="CN75" s="54"/>
      <c r="CO75" s="58"/>
      <c r="CP75" s="58"/>
      <c r="CQ75" s="58"/>
      <c r="CR75" s="58"/>
      <c r="CS75" s="54"/>
      <c r="CT75" s="54"/>
      <c r="CU75" s="54"/>
      <c r="CV75" s="54"/>
      <c r="CW75" s="54"/>
      <c r="CX75" s="54"/>
      <c r="CY75" s="55"/>
      <c r="CZ75" s="55"/>
      <c r="EO75" s="57"/>
      <c r="EP75" s="57"/>
      <c r="EQ75" s="57"/>
      <c r="ER75" s="57"/>
      <c r="ES75" s="57"/>
      <c r="ET75" s="57"/>
      <c r="EU75" s="57"/>
      <c r="EV75" s="57"/>
      <c r="EW75" s="5"/>
      <c r="EX75" s="5"/>
      <c r="EY75" s="5"/>
      <c r="EZ75" s="5"/>
      <c r="FA75" s="5"/>
      <c r="FB75" s="5"/>
      <c r="FC75" s="5"/>
      <c r="FD75" s="5"/>
      <c r="FE75" s="5"/>
      <c r="FF75" s="5"/>
      <c r="FG75" s="5"/>
      <c r="FH75" s="5"/>
      <c r="FI75" s="5"/>
      <c r="FJ75" s="5"/>
      <c r="FK75" s="5"/>
    </row>
    <row r="76" spans="21:167" x14ac:dyDescent="0.25">
      <c r="U76" s="23" t="s">
        <v>2</v>
      </c>
      <c r="V76" s="34"/>
      <c r="W76" s="34"/>
      <c r="X76" s="34"/>
      <c r="Y76" s="34"/>
      <c r="Z76" s="34"/>
      <c r="AA76" s="34">
        <v>0.63</v>
      </c>
      <c r="AB76" s="34">
        <v>0.54</v>
      </c>
      <c r="AC76" s="34">
        <v>0.65</v>
      </c>
      <c r="AD76" s="34">
        <v>0.63</v>
      </c>
      <c r="AE76" s="34">
        <v>0.64</v>
      </c>
      <c r="AF76" s="34">
        <v>0.57999999999999996</v>
      </c>
      <c r="AG76" s="35">
        <v>0.56521739130434778</v>
      </c>
      <c r="AH76" s="35">
        <v>0.57714285714285718</v>
      </c>
      <c r="AI76" s="35">
        <v>0.53239436619718306</v>
      </c>
      <c r="AJ76" s="34">
        <v>0.56686046511627908</v>
      </c>
      <c r="AK76" s="35">
        <v>0.54123711340206182</v>
      </c>
      <c r="AL76" s="35">
        <v>0.53072625698324027</v>
      </c>
      <c r="AM76" s="35">
        <v>0.51724137931034486</v>
      </c>
      <c r="AN76" s="35">
        <v>0.48405797101449277</v>
      </c>
      <c r="AO76" s="35">
        <v>0.52027027027027029</v>
      </c>
      <c r="AP76" s="35">
        <v>0.49044585987261147</v>
      </c>
      <c r="AQ76" s="35">
        <v>0.57295373665480431</v>
      </c>
      <c r="AR76" s="35">
        <v>0.55188679245283023</v>
      </c>
      <c r="AS76" s="35">
        <v>0.52307692307692311</v>
      </c>
      <c r="AT76" s="35">
        <v>0.51027397260273977</v>
      </c>
      <c r="AU76" s="35">
        <v>0.51851851851851849</v>
      </c>
      <c r="AV76" s="35">
        <v>0.46186440677966101</v>
      </c>
      <c r="AW76" s="35">
        <v>0.47474747474747475</v>
      </c>
      <c r="AX76" s="35">
        <v>0.47150259067357514</v>
      </c>
      <c r="AY76" s="35">
        <v>0.45581395348837211</v>
      </c>
      <c r="AZ76" s="35">
        <v>0.46747967479674796</v>
      </c>
      <c r="BA76" s="35">
        <v>0.4881516587677725</v>
      </c>
      <c r="BB76" s="35">
        <v>0.53917050691244239</v>
      </c>
      <c r="BC76" s="35">
        <v>0.53521126760563376</v>
      </c>
      <c r="BD76" s="35">
        <v>0.52173913043478259</v>
      </c>
      <c r="BE76" s="35">
        <v>0.52331606217616577</v>
      </c>
      <c r="BF76" s="35">
        <v>0.58937198067632846</v>
      </c>
      <c r="BG76" s="35">
        <v>0.61650485436893199</v>
      </c>
      <c r="BH76" s="35">
        <v>0.61802575107296143</v>
      </c>
      <c r="BI76" s="35">
        <v>0.57246376811594202</v>
      </c>
      <c r="BJ76" s="35">
        <v>0.56999999999999995</v>
      </c>
      <c r="BK76" s="35">
        <v>0.53846153846153844</v>
      </c>
      <c r="BL76" s="35">
        <v>0.58947368421052626</v>
      </c>
      <c r="BM76" s="35">
        <v>0.57671957671957674</v>
      </c>
      <c r="BN76" s="35">
        <v>0.60309278350515461</v>
      </c>
      <c r="BO76" s="35">
        <v>0.53333333333333333</v>
      </c>
      <c r="BP76" s="35">
        <v>0.58585858585858586</v>
      </c>
      <c r="BQ76" s="35">
        <v>0.61256544502617805</v>
      </c>
      <c r="BR76" s="35">
        <v>0.52195121951219514</v>
      </c>
      <c r="BS76" s="35">
        <v>0.52500000000000002</v>
      </c>
      <c r="BT76" s="35">
        <v>0.57272727272727275</v>
      </c>
      <c r="BU76" s="35">
        <v>0.55729166666666663</v>
      </c>
      <c r="BV76" s="35">
        <v>0.53164556962025311</v>
      </c>
      <c r="BW76" s="35">
        <v>0.48535564853556484</v>
      </c>
      <c r="BX76" s="35">
        <v>0.5347826086956522</v>
      </c>
      <c r="BY76" s="35">
        <v>0.52029520295202947</v>
      </c>
      <c r="BZ76" s="34">
        <v>0.48837209302325579</v>
      </c>
      <c r="CA76" s="34">
        <v>0.54109589041095896</v>
      </c>
      <c r="CB76" s="34">
        <v>0.52479338842975209</v>
      </c>
      <c r="CC76" s="34">
        <v>0.52692307692307694</v>
      </c>
      <c r="CD76" s="34"/>
      <c r="CE76" s="34"/>
      <c r="CF76" s="34"/>
      <c r="CG76" s="34"/>
      <c r="CH76" s="34"/>
      <c r="CI76" s="34"/>
      <c r="CJ76" s="34"/>
      <c r="CK76" s="56"/>
      <c r="CL76" s="56"/>
      <c r="CM76" s="56"/>
      <c r="CN76" s="56"/>
      <c r="CO76" s="58"/>
      <c r="CP76" s="58"/>
      <c r="CQ76" s="58"/>
      <c r="CR76" s="58"/>
      <c r="CS76" s="54"/>
      <c r="CT76" s="54"/>
      <c r="CU76" s="54"/>
      <c r="CV76" s="54"/>
      <c r="CW76" s="54"/>
      <c r="CX76" s="54"/>
      <c r="CY76" s="55"/>
      <c r="CZ76" s="55"/>
      <c r="EO76" s="57"/>
      <c r="EP76" s="57"/>
      <c r="EQ76" s="57"/>
      <c r="ER76" s="57"/>
      <c r="ES76" s="57"/>
      <c r="ET76" s="57"/>
      <c r="EU76" s="57"/>
      <c r="EV76" s="57"/>
      <c r="EW76" s="5"/>
      <c r="EX76" s="5"/>
      <c r="EY76" s="5"/>
      <c r="EZ76" s="5"/>
      <c r="FA76" s="5"/>
      <c r="FB76" s="5"/>
      <c r="FC76" s="5"/>
      <c r="FD76" s="5"/>
      <c r="FE76" s="5"/>
      <c r="FF76" s="5"/>
      <c r="FG76" s="5"/>
      <c r="FH76" s="5"/>
      <c r="FI76" s="5"/>
      <c r="FJ76" s="5"/>
      <c r="FK76" s="5"/>
    </row>
    <row r="77" spans="21:167" x14ac:dyDescent="0.25">
      <c r="U77" s="23" t="s">
        <v>0</v>
      </c>
      <c r="V77" s="34"/>
      <c r="W77" s="34"/>
      <c r="X77" s="34"/>
      <c r="Y77" s="34"/>
      <c r="Z77" s="34"/>
      <c r="AA77" s="34">
        <v>0.38</v>
      </c>
      <c r="AB77" s="34">
        <v>0.43</v>
      </c>
      <c r="AC77" s="34">
        <v>0.4</v>
      </c>
      <c r="AD77" s="34">
        <v>0.43</v>
      </c>
      <c r="AE77" s="34">
        <v>0.45</v>
      </c>
      <c r="AF77" s="34">
        <v>0.42</v>
      </c>
      <c r="AG77" s="35">
        <v>0.43561643835616437</v>
      </c>
      <c r="AH77" s="34">
        <v>0.4</v>
      </c>
      <c r="AI77" s="34">
        <v>0.42</v>
      </c>
      <c r="AJ77" s="34">
        <v>0.43675417661097854</v>
      </c>
      <c r="AK77" s="35">
        <v>0.49176470588235294</v>
      </c>
      <c r="AL77" s="35">
        <v>0.47236180904522612</v>
      </c>
      <c r="AM77" s="35">
        <v>0.46022727272727271</v>
      </c>
      <c r="AN77" s="35">
        <v>0.45411764705882351</v>
      </c>
      <c r="AO77" s="35">
        <v>0.46232876712328769</v>
      </c>
      <c r="AP77" s="35">
        <v>0.47076923076923077</v>
      </c>
      <c r="AQ77" s="35">
        <v>0.4733893557422969</v>
      </c>
      <c r="AR77" s="35">
        <v>0.45806451612903226</v>
      </c>
      <c r="AS77" s="35">
        <v>0.47353760445682452</v>
      </c>
      <c r="AT77" s="35">
        <v>0.46782178217821785</v>
      </c>
      <c r="AU77" s="35">
        <v>0.49065420560747663</v>
      </c>
      <c r="AV77" s="35">
        <v>0.42013129102844637</v>
      </c>
      <c r="AW77" s="35">
        <v>0.44857142857142857</v>
      </c>
      <c r="AX77" s="35">
        <v>0.43044619422572178</v>
      </c>
      <c r="AY77" s="35">
        <v>0.4411134903640257</v>
      </c>
      <c r="AZ77" s="35">
        <v>0.40807174887892378</v>
      </c>
      <c r="BA77" s="35">
        <v>0.41256830601092898</v>
      </c>
      <c r="BB77" s="35">
        <v>0.38786279683377306</v>
      </c>
      <c r="BC77" s="35">
        <v>0.37665198237885461</v>
      </c>
      <c r="BD77" s="35">
        <v>0.37939110070257609</v>
      </c>
      <c r="BE77" s="35">
        <v>0.37954545454545452</v>
      </c>
      <c r="BF77" s="35">
        <v>0.3653444676409186</v>
      </c>
      <c r="BG77" s="35">
        <v>0.36492890995260663</v>
      </c>
      <c r="BH77" s="35">
        <v>0.38911290322580644</v>
      </c>
      <c r="BI77" s="35">
        <v>0.41814159292035397</v>
      </c>
      <c r="BJ77" s="35">
        <v>0.4</v>
      </c>
      <c r="BK77" s="35">
        <v>0.39736842105263159</v>
      </c>
      <c r="BL77" s="35">
        <v>0.40546697038724372</v>
      </c>
      <c r="BM77" s="35">
        <v>0.39436619718309857</v>
      </c>
      <c r="BN77" s="35">
        <v>0.40641711229946526</v>
      </c>
      <c r="BO77" s="35">
        <v>0.4170124481327801</v>
      </c>
      <c r="BP77" s="35">
        <v>0.41092636579572445</v>
      </c>
      <c r="BQ77" s="35">
        <v>0.33414634146341465</v>
      </c>
      <c r="BR77" s="35">
        <v>0.4</v>
      </c>
      <c r="BS77" s="35">
        <v>0.39545454545454545</v>
      </c>
      <c r="BT77" s="35">
        <v>0.38247863247863245</v>
      </c>
      <c r="BU77" s="35">
        <v>0.34701492537313433</v>
      </c>
      <c r="BV77" s="35">
        <v>0.34086242299794661</v>
      </c>
      <c r="BW77" s="35">
        <v>0.39772727272727271</v>
      </c>
      <c r="BX77" s="35">
        <v>0.38007380073800739</v>
      </c>
      <c r="BY77" s="35">
        <v>0.37480314960629924</v>
      </c>
      <c r="BZ77" s="34">
        <v>0.4</v>
      </c>
      <c r="CA77" s="34">
        <v>0.37083333333333335</v>
      </c>
      <c r="CB77" s="34">
        <v>0.35842880523731585</v>
      </c>
      <c r="CC77" s="34">
        <v>0.38879999999999998</v>
      </c>
      <c r="CD77" s="34"/>
      <c r="CE77" s="34"/>
      <c r="CF77" s="34"/>
      <c r="CG77" s="34"/>
      <c r="CH77" s="34"/>
      <c r="CI77" s="34"/>
      <c r="CJ77" s="34"/>
      <c r="CK77" s="58"/>
      <c r="CL77" s="58"/>
      <c r="CM77" s="58"/>
      <c r="CN77" s="58"/>
      <c r="CO77" s="58"/>
      <c r="CP77" s="58"/>
      <c r="CQ77" s="58"/>
      <c r="CR77" s="58"/>
      <c r="CS77" s="54"/>
      <c r="CT77" s="54"/>
      <c r="CU77" s="54"/>
      <c r="CV77" s="54"/>
      <c r="CW77" s="54"/>
      <c r="CX77" s="54"/>
      <c r="CY77" s="55"/>
      <c r="CZ77" s="55"/>
      <c r="EO77" s="57"/>
      <c r="EP77" s="57"/>
      <c r="EQ77" s="57"/>
      <c r="ER77" s="57"/>
      <c r="ES77" s="57"/>
      <c r="ET77" s="57"/>
      <c r="EU77" s="57"/>
      <c r="EV77" s="57"/>
      <c r="EW77" s="5"/>
      <c r="EX77" s="5"/>
      <c r="EY77" s="5"/>
      <c r="EZ77" s="5"/>
      <c r="FA77" s="5"/>
      <c r="FB77" s="5"/>
      <c r="FC77" s="5"/>
      <c r="FD77" s="5"/>
      <c r="FE77" s="5"/>
      <c r="FF77" s="5"/>
      <c r="FG77" s="5"/>
      <c r="FH77" s="5"/>
      <c r="FI77" s="5"/>
      <c r="FJ77" s="5"/>
      <c r="FK77" s="5"/>
    </row>
    <row r="78" spans="21:167" x14ac:dyDescent="0.25">
      <c r="AK78" s="35"/>
      <c r="AL78" s="35"/>
      <c r="AM78" s="35"/>
      <c r="AN78" s="35"/>
      <c r="AO78" s="35"/>
      <c r="AP78" s="35"/>
      <c r="AQ78" s="35"/>
      <c r="AR78" s="35"/>
      <c r="AS78" s="35"/>
      <c r="AT78" s="35"/>
      <c r="AU78" s="35"/>
      <c r="AV78" s="35"/>
      <c r="AW78" s="35"/>
      <c r="AX78" s="35"/>
      <c r="AY78" s="35"/>
      <c r="AZ78" s="35"/>
      <c r="BA78" s="35"/>
      <c r="BB78" s="35"/>
      <c r="BC78" s="35"/>
      <c r="BD78" s="35"/>
      <c r="BE78" s="35"/>
      <c r="BF78" s="35"/>
      <c r="BG78" s="35"/>
      <c r="BH78" s="35"/>
      <c r="BI78" s="35"/>
      <c r="BJ78" s="35"/>
      <c r="BK78" s="35"/>
      <c r="BL78" s="35"/>
      <c r="BM78" s="35"/>
      <c r="BN78" s="35"/>
      <c r="BO78" s="35"/>
      <c r="BP78" s="35"/>
      <c r="BQ78" s="35"/>
      <c r="BR78" s="35"/>
      <c r="BS78" s="35"/>
      <c r="BT78" s="35"/>
      <c r="BU78" s="35"/>
      <c r="BV78" s="35"/>
      <c r="BW78" s="35"/>
      <c r="BX78" s="35"/>
      <c r="BY78" s="35"/>
      <c r="BZ78" s="35"/>
      <c r="CA78" s="35"/>
      <c r="CB78" s="35"/>
      <c r="CC78" s="35"/>
      <c r="CD78" s="35"/>
      <c r="CE78" s="35"/>
      <c r="CF78" s="35"/>
      <c r="CG78" s="35"/>
      <c r="CH78" s="35"/>
      <c r="CI78" s="35"/>
      <c r="CJ78" s="35"/>
      <c r="CK78" s="58"/>
      <c r="CL78" s="58"/>
      <c r="CM78" s="58"/>
      <c r="CN78" s="58"/>
      <c r="CO78" s="58"/>
      <c r="CP78" s="58"/>
      <c r="CQ78" s="58"/>
      <c r="CR78" s="58"/>
      <c r="CS78" s="54"/>
      <c r="CT78" s="54"/>
      <c r="CU78" s="54"/>
      <c r="CV78" s="54"/>
      <c r="CW78" s="54"/>
      <c r="CX78" s="54"/>
      <c r="CY78" s="55"/>
      <c r="CZ78" s="55"/>
      <c r="EO78" s="57"/>
      <c r="EP78" s="57"/>
      <c r="EQ78" s="57"/>
      <c r="ER78" s="57"/>
      <c r="ES78" s="57"/>
      <c r="ET78" s="57"/>
      <c r="EU78" s="57"/>
      <c r="EV78" s="57"/>
      <c r="EW78" s="5"/>
      <c r="EX78" s="5"/>
      <c r="EY78" s="5"/>
      <c r="EZ78" s="5"/>
      <c r="FA78" s="5"/>
      <c r="FB78" s="5"/>
      <c r="FC78" s="5"/>
      <c r="FD78" s="5"/>
      <c r="FE78" s="5"/>
      <c r="FF78" s="5"/>
      <c r="FG78" s="5"/>
      <c r="FH78" s="5"/>
      <c r="FI78" s="5"/>
      <c r="FJ78" s="5"/>
      <c r="FK78" s="5"/>
    </row>
    <row r="79" spans="21:167" x14ac:dyDescent="0.25">
      <c r="BA79" s="35"/>
      <c r="BM79" s="35"/>
      <c r="BY79" s="35"/>
      <c r="BZ79" s="35"/>
      <c r="CA79" s="35"/>
      <c r="CB79" s="35"/>
      <c r="CC79" s="35"/>
      <c r="CD79" s="35"/>
      <c r="CE79" s="35"/>
      <c r="CF79" s="35"/>
      <c r="CG79" s="35"/>
      <c r="CH79" s="35"/>
      <c r="CI79" s="35"/>
      <c r="CJ79" s="35"/>
      <c r="CK79" s="58"/>
      <c r="CL79" s="58"/>
      <c r="CM79" s="58"/>
      <c r="CN79" s="58"/>
      <c r="CO79" s="58"/>
      <c r="CP79" s="58"/>
      <c r="CQ79" s="58"/>
      <c r="CR79" s="58"/>
      <c r="CS79" s="54"/>
      <c r="CT79" s="54"/>
      <c r="CU79" s="54"/>
      <c r="CV79" s="54"/>
      <c r="CW79" s="54"/>
      <c r="CX79" s="54"/>
      <c r="CY79" s="55"/>
      <c r="CZ79" s="55"/>
      <c r="EO79" s="57"/>
      <c r="EP79" s="57"/>
      <c r="EQ79" s="57"/>
      <c r="ER79" s="57"/>
      <c r="ES79" s="57"/>
      <c r="ET79" s="57"/>
      <c r="EU79" s="57"/>
      <c r="EV79" s="57"/>
      <c r="EW79" s="5"/>
      <c r="EX79" s="5"/>
      <c r="EY79" s="5"/>
      <c r="EZ79" s="5"/>
      <c r="FA79" s="5"/>
      <c r="FB79" s="5"/>
      <c r="FC79" s="5"/>
      <c r="FD79" s="5"/>
      <c r="FE79" s="5"/>
      <c r="FF79" s="5"/>
      <c r="FG79" s="5"/>
      <c r="FH79" s="5"/>
      <c r="FI79" s="5"/>
      <c r="FJ79" s="5"/>
      <c r="FK79" s="5"/>
    </row>
    <row r="80" spans="21:167" x14ac:dyDescent="0.25">
      <c r="U80" s="23" t="s">
        <v>19</v>
      </c>
      <c r="BA80" s="35"/>
      <c r="BM80" s="35"/>
      <c r="BY80" s="35"/>
      <c r="BZ80" s="35"/>
      <c r="CA80" s="35"/>
      <c r="CB80" s="35"/>
      <c r="CC80" s="35"/>
      <c r="CD80" s="35"/>
      <c r="CE80" s="35"/>
      <c r="CF80" s="35"/>
      <c r="CG80" s="35"/>
      <c r="CH80" s="35"/>
      <c r="CI80" s="35"/>
      <c r="CJ80" s="35"/>
      <c r="CK80" s="58"/>
      <c r="CL80" s="58"/>
      <c r="CM80" s="58"/>
      <c r="CN80" s="58"/>
      <c r="CO80" s="58"/>
      <c r="CP80" s="58"/>
      <c r="CQ80" s="58"/>
      <c r="CR80" s="58"/>
      <c r="CS80" s="54"/>
      <c r="CT80" s="54"/>
      <c r="CU80" s="54"/>
      <c r="CV80" s="54"/>
      <c r="CW80" s="54"/>
      <c r="CX80" s="54"/>
      <c r="CY80" s="55"/>
      <c r="CZ80" s="55"/>
      <c r="EO80" s="57"/>
      <c r="EP80" s="57"/>
      <c r="EQ80" s="57"/>
      <c r="ER80" s="57"/>
      <c r="ES80" s="57"/>
      <c r="ET80" s="57"/>
      <c r="EU80" s="57"/>
      <c r="EV80" s="57"/>
      <c r="EW80" s="5"/>
      <c r="EX80" s="5"/>
      <c r="EY80" s="5"/>
      <c r="EZ80" s="5"/>
      <c r="FA80" s="5"/>
      <c r="FB80" s="5"/>
      <c r="FC80" s="5"/>
      <c r="FD80" s="5"/>
      <c r="FE80" s="5"/>
      <c r="FF80" s="5"/>
      <c r="FG80" s="5"/>
      <c r="FH80" s="5"/>
      <c r="FI80" s="5"/>
      <c r="FJ80" s="5"/>
      <c r="FK80" s="5"/>
    </row>
    <row r="81" spans="21:167" x14ac:dyDescent="0.25">
      <c r="V81" s="32">
        <v>43101</v>
      </c>
      <c r="W81" s="32">
        <v>43132</v>
      </c>
      <c r="X81" s="32">
        <v>43160</v>
      </c>
      <c r="Y81" s="32">
        <v>43191</v>
      </c>
      <c r="Z81" s="32">
        <v>43221</v>
      </c>
      <c r="AA81" s="32">
        <v>43252</v>
      </c>
      <c r="AB81" s="32">
        <v>43282</v>
      </c>
      <c r="AC81" s="32">
        <v>43313</v>
      </c>
      <c r="AD81" s="32">
        <v>43344</v>
      </c>
      <c r="AE81" s="32">
        <v>43374</v>
      </c>
      <c r="AF81" s="32">
        <v>43405</v>
      </c>
      <c r="AG81" s="32">
        <v>43435</v>
      </c>
      <c r="AH81" s="32">
        <v>43466</v>
      </c>
      <c r="AI81" s="32">
        <v>43497</v>
      </c>
      <c r="AJ81" s="32">
        <v>43525</v>
      </c>
      <c r="AK81" s="32">
        <v>43556</v>
      </c>
      <c r="AL81" s="32">
        <v>43586</v>
      </c>
      <c r="AM81" s="32">
        <v>43617</v>
      </c>
      <c r="AN81" s="32">
        <v>43647</v>
      </c>
      <c r="AO81" s="32">
        <v>43678</v>
      </c>
      <c r="AP81" s="32">
        <v>43709</v>
      </c>
      <c r="AQ81" s="32">
        <v>43739</v>
      </c>
      <c r="AR81" s="32">
        <v>43770</v>
      </c>
      <c r="AS81" s="32">
        <v>43800</v>
      </c>
      <c r="AT81" s="32">
        <v>43831</v>
      </c>
      <c r="AU81" s="32">
        <v>43862</v>
      </c>
      <c r="AV81" s="32">
        <v>43891</v>
      </c>
      <c r="AW81" s="32">
        <v>43922</v>
      </c>
      <c r="AX81" s="32">
        <v>43952</v>
      </c>
      <c r="AY81" s="32">
        <v>43983</v>
      </c>
      <c r="AZ81" s="32">
        <v>44013</v>
      </c>
      <c r="BA81" s="32">
        <v>44227</v>
      </c>
      <c r="BB81" s="32">
        <v>44228</v>
      </c>
      <c r="BC81" s="32">
        <v>44256</v>
      </c>
      <c r="BD81" s="32">
        <v>44287</v>
      </c>
      <c r="BE81" s="32">
        <v>44317</v>
      </c>
      <c r="BF81" s="32">
        <v>44348</v>
      </c>
      <c r="BG81" s="32">
        <v>44378</v>
      </c>
      <c r="BH81" s="32">
        <v>44409</v>
      </c>
      <c r="BI81" s="32">
        <v>44440</v>
      </c>
      <c r="BJ81" s="32">
        <v>44470</v>
      </c>
      <c r="BK81" s="32">
        <v>44501</v>
      </c>
      <c r="BL81" s="32">
        <v>44531</v>
      </c>
      <c r="BM81" s="32">
        <v>44562</v>
      </c>
      <c r="BN81" s="32">
        <v>44593</v>
      </c>
      <c r="BO81" s="32">
        <v>44621</v>
      </c>
      <c r="BP81" s="32">
        <v>44652</v>
      </c>
      <c r="BQ81" s="32">
        <v>44682</v>
      </c>
      <c r="BR81" s="32">
        <v>44713</v>
      </c>
      <c r="BS81" s="32">
        <v>44743</v>
      </c>
      <c r="BT81" s="32">
        <v>44774</v>
      </c>
      <c r="BU81" s="32">
        <v>44805</v>
      </c>
      <c r="BV81" s="32">
        <v>44835</v>
      </c>
      <c r="BW81" s="32">
        <v>44866</v>
      </c>
      <c r="BX81" s="32">
        <v>44896</v>
      </c>
      <c r="BY81" s="32">
        <v>44927</v>
      </c>
      <c r="BZ81" s="32">
        <v>44958</v>
      </c>
      <c r="CA81" s="32">
        <v>44986</v>
      </c>
      <c r="CB81" s="32">
        <v>45017</v>
      </c>
      <c r="CC81" s="32">
        <v>45047</v>
      </c>
      <c r="CD81" s="32">
        <v>45078</v>
      </c>
      <c r="CE81" s="32">
        <v>45108</v>
      </c>
      <c r="CF81" s="32">
        <v>45139</v>
      </c>
      <c r="CG81" s="32">
        <v>45170</v>
      </c>
      <c r="CH81" s="32">
        <v>45200</v>
      </c>
      <c r="CI81" s="32">
        <v>45231</v>
      </c>
      <c r="CJ81" s="32">
        <v>45261</v>
      </c>
      <c r="CK81" s="58"/>
      <c r="CL81" s="58"/>
      <c r="CM81" s="58"/>
      <c r="CN81" s="58"/>
      <c r="CO81" s="58"/>
      <c r="CP81" s="58"/>
      <c r="CQ81" s="58"/>
      <c r="CR81" s="58"/>
      <c r="CS81" s="54"/>
      <c r="CT81" s="54"/>
      <c r="CU81" s="54"/>
      <c r="CV81" s="54"/>
      <c r="CW81" s="54"/>
      <c r="CX81" s="54"/>
      <c r="CY81" s="55"/>
      <c r="CZ81" s="55"/>
      <c r="EO81" s="57"/>
      <c r="EP81" s="57"/>
      <c r="EQ81" s="57"/>
      <c r="ER81" s="57"/>
      <c r="ES81" s="57"/>
      <c r="ET81" s="57"/>
      <c r="EU81" s="57"/>
      <c r="EV81" s="57"/>
      <c r="EW81" s="5"/>
      <c r="EX81" s="5"/>
      <c r="EY81" s="5"/>
      <c r="EZ81" s="5"/>
      <c r="FA81" s="5"/>
      <c r="FB81" s="5"/>
      <c r="FC81" s="5"/>
      <c r="FD81" s="5"/>
      <c r="FE81" s="5"/>
      <c r="FF81" s="5"/>
      <c r="FG81" s="5"/>
      <c r="FH81" s="5"/>
      <c r="FI81" s="5"/>
      <c r="FJ81" s="5"/>
      <c r="FK81" s="5"/>
    </row>
    <row r="82" spans="21:167" x14ac:dyDescent="0.25">
      <c r="U82" s="23" t="s">
        <v>12</v>
      </c>
      <c r="V82" s="34"/>
      <c r="W82" s="34"/>
      <c r="X82" s="34"/>
      <c r="Y82" s="34"/>
      <c r="Z82" s="34"/>
      <c r="AA82" s="34">
        <v>7.0000000000000007E-2</v>
      </c>
      <c r="AB82" s="34">
        <v>0.11</v>
      </c>
      <c r="AC82" s="34">
        <v>0.1</v>
      </c>
      <c r="AD82" s="34">
        <v>0.13</v>
      </c>
      <c r="AE82" s="34">
        <v>0.17</v>
      </c>
      <c r="AF82" s="34">
        <v>0.21</v>
      </c>
      <c r="AG82" s="35">
        <v>0.1245136186770428</v>
      </c>
      <c r="AH82" s="35">
        <v>0.17866004962779156</v>
      </c>
      <c r="AI82" s="35">
        <v>0.20602069614299154</v>
      </c>
      <c r="AJ82" s="34">
        <v>0.13920704845814977</v>
      </c>
      <c r="AK82" s="35">
        <v>0.1731748726655348</v>
      </c>
      <c r="AL82" s="35">
        <v>0.2068654019873532</v>
      </c>
      <c r="AM82" s="35">
        <v>0.21746724890829694</v>
      </c>
      <c r="AN82" s="35">
        <v>0.18440366972477065</v>
      </c>
      <c r="AO82" s="35">
        <v>0.19001610305958133</v>
      </c>
      <c r="AP82" s="35">
        <v>0.22297297297297297</v>
      </c>
      <c r="AQ82" s="35">
        <v>0.19635459817729908</v>
      </c>
      <c r="AR82" s="35">
        <v>0.20142421159715157</v>
      </c>
      <c r="AS82" s="35">
        <v>6.9400630914826497E-2</v>
      </c>
      <c r="AT82" s="35">
        <v>7.8947368421052627E-2</v>
      </c>
      <c r="AU82" s="35">
        <v>9.66796875E-2</v>
      </c>
      <c r="AV82" s="35">
        <v>0.10532030401737243</v>
      </c>
      <c r="AW82" s="35">
        <v>0.14011976047904193</v>
      </c>
      <c r="AX82" s="35">
        <v>0.18438914027149322</v>
      </c>
      <c r="AY82" s="35">
        <v>0.18617021276595744</v>
      </c>
      <c r="AZ82" s="35">
        <v>0.18037383177570093</v>
      </c>
      <c r="BA82" s="35">
        <v>7.3800738007380073E-2</v>
      </c>
      <c r="BB82" s="35">
        <v>0.10328068043742406</v>
      </c>
      <c r="BC82" s="35">
        <v>0.10783055198973042</v>
      </c>
      <c r="BD82" s="35">
        <v>0.15684210526315789</v>
      </c>
      <c r="BE82" s="35">
        <v>0.17770767613038907</v>
      </c>
      <c r="BF82" s="35">
        <v>0.22722400857449088</v>
      </c>
      <c r="BG82" s="35">
        <v>0.27311522048364156</v>
      </c>
      <c r="BH82" s="35">
        <v>0.24964131994261118</v>
      </c>
      <c r="BI82" s="35">
        <v>0.22482014388489208</v>
      </c>
      <c r="BJ82" s="35">
        <v>0.26</v>
      </c>
      <c r="BK82" s="35">
        <v>0.25</v>
      </c>
      <c r="BL82" s="35">
        <v>0.26010781671159028</v>
      </c>
      <c r="BM82" s="35">
        <v>0.23896103896103896</v>
      </c>
      <c r="BN82" s="35">
        <v>0.26624999999999999</v>
      </c>
      <c r="BO82" s="35">
        <v>0.2725298588490771</v>
      </c>
      <c r="BP82" s="35">
        <v>0.26457883369330454</v>
      </c>
      <c r="BQ82" s="35">
        <v>0.25196850393700787</v>
      </c>
      <c r="BR82" s="35">
        <v>0.26368159203980102</v>
      </c>
      <c r="BS82" s="35">
        <v>0.26115485564304464</v>
      </c>
      <c r="BT82" s="35">
        <v>0.25304136253041365</v>
      </c>
      <c r="BU82" s="35">
        <v>0.26221692491060788</v>
      </c>
      <c r="BV82" s="35">
        <v>0.24941995359628771</v>
      </c>
      <c r="BW82" s="35">
        <v>0.23595505617977527</v>
      </c>
      <c r="BX82" s="35">
        <v>0.26075949367088608</v>
      </c>
      <c r="BY82" s="35">
        <v>0.2434584755403868</v>
      </c>
      <c r="BZ82" s="34">
        <v>0.23990498812351543</v>
      </c>
      <c r="CA82" s="34">
        <v>0.29158316633266534</v>
      </c>
      <c r="CB82" s="34">
        <v>0.27939590075512405</v>
      </c>
      <c r="CC82" s="34">
        <v>0.27032136105860116</v>
      </c>
      <c r="CD82" s="34"/>
      <c r="CE82" s="34"/>
      <c r="CF82" s="34"/>
      <c r="CG82" s="34"/>
      <c r="CH82" s="34"/>
      <c r="CI82" s="34"/>
      <c r="CJ82" s="34"/>
      <c r="CK82" s="58"/>
      <c r="CL82" s="58"/>
      <c r="CM82" s="58"/>
      <c r="CN82" s="58"/>
      <c r="CO82" s="58"/>
      <c r="CP82" s="58"/>
      <c r="CQ82" s="58"/>
      <c r="CR82" s="58"/>
      <c r="CS82" s="54"/>
      <c r="CT82" s="54"/>
      <c r="CU82" s="54"/>
      <c r="CV82" s="54"/>
      <c r="CW82" s="54"/>
      <c r="CX82" s="54"/>
      <c r="CY82" s="55"/>
      <c r="CZ82" s="55"/>
      <c r="EO82" s="57"/>
      <c r="EP82" s="57"/>
      <c r="EQ82" s="57"/>
      <c r="ER82" s="57"/>
      <c r="ES82" s="57"/>
      <c r="ET82" s="57"/>
      <c r="EU82" s="57"/>
      <c r="EV82" s="57"/>
      <c r="EW82" s="5"/>
      <c r="EX82" s="5"/>
      <c r="EY82" s="5"/>
      <c r="EZ82" s="5"/>
      <c r="FA82" s="5"/>
      <c r="FB82" s="5"/>
      <c r="FC82" s="5"/>
      <c r="FD82" s="5"/>
      <c r="FE82" s="5"/>
      <c r="FF82" s="5"/>
      <c r="FG82" s="5"/>
      <c r="FH82" s="5"/>
      <c r="FI82" s="5"/>
      <c r="FJ82" s="5"/>
      <c r="FK82" s="5"/>
    </row>
    <row r="83" spans="21:167" x14ac:dyDescent="0.25">
      <c r="U83" s="23" t="s">
        <v>9</v>
      </c>
      <c r="V83" s="34"/>
      <c r="W83" s="34"/>
      <c r="X83" s="34"/>
      <c r="Y83" s="34"/>
      <c r="Z83" s="34"/>
      <c r="AA83" s="34">
        <v>7.0000000000000007E-2</v>
      </c>
      <c r="AB83" s="34">
        <v>0.08</v>
      </c>
      <c r="AC83" s="34">
        <v>0.08</v>
      </c>
      <c r="AD83" s="34">
        <v>0.09</v>
      </c>
      <c r="AE83" s="34">
        <v>0.11</v>
      </c>
      <c r="AF83" s="34">
        <v>0.12</v>
      </c>
      <c r="AG83" s="35">
        <v>5.8637083993660855E-2</v>
      </c>
      <c r="AH83" s="35">
        <v>0.10315186246418338</v>
      </c>
      <c r="AI83" s="35">
        <v>0.10891089108910891</v>
      </c>
      <c r="AJ83" s="34">
        <v>8.0870917573872478E-2</v>
      </c>
      <c r="AK83" s="35">
        <v>8.3081570996978854E-2</v>
      </c>
      <c r="AL83" s="35">
        <v>9.9326599326599332E-2</v>
      </c>
      <c r="AM83" s="35">
        <v>0.11394891944990176</v>
      </c>
      <c r="AN83" s="35">
        <v>0.13009708737864079</v>
      </c>
      <c r="AO83" s="35">
        <v>0.1059245960502693</v>
      </c>
      <c r="AP83" s="35">
        <v>0.11220472440944881</v>
      </c>
      <c r="AQ83" s="35">
        <v>0.10151515151515152</v>
      </c>
      <c r="AR83" s="35">
        <v>0.11231884057971014</v>
      </c>
      <c r="AS83" s="35">
        <v>2.2408963585434174E-2</v>
      </c>
      <c r="AT83" s="35">
        <v>1.2422360248447204E-2</v>
      </c>
      <c r="AU83" s="35">
        <v>3.2078103207810321E-2</v>
      </c>
      <c r="AV83" s="35">
        <v>3.9215686274509803E-2</v>
      </c>
      <c r="AW83" s="35">
        <v>7.0143884892086325E-2</v>
      </c>
      <c r="AX83" s="35">
        <v>8.6821705426356588E-2</v>
      </c>
      <c r="AY83" s="35">
        <v>0.12739726027397261</v>
      </c>
      <c r="AZ83" s="35">
        <v>0.10591471801925723</v>
      </c>
      <c r="BA83" s="35">
        <v>2.8795811518324606E-2</v>
      </c>
      <c r="BB83" s="35">
        <v>4.1561712846347604E-2</v>
      </c>
      <c r="BC83" s="35">
        <v>4.6913580246913583E-2</v>
      </c>
      <c r="BD83" s="35">
        <v>6.1556329849012777E-2</v>
      </c>
      <c r="BE83" s="35">
        <v>6.5134099616858232E-2</v>
      </c>
      <c r="BF83" s="35">
        <v>6.9938650306748465E-2</v>
      </c>
      <c r="BG83" s="35">
        <v>0.11567164179104478</v>
      </c>
      <c r="BH83" s="35">
        <v>0.12994350282485875</v>
      </c>
      <c r="BI83" s="35">
        <v>0.10923276983094929</v>
      </c>
      <c r="BJ83" s="35">
        <v>0.13</v>
      </c>
      <c r="BK83" s="35">
        <v>8.9918256130790186E-2</v>
      </c>
      <c r="BL83" s="35">
        <v>0.10962241169305725</v>
      </c>
      <c r="BM83" s="35">
        <v>0.10138248847926268</v>
      </c>
      <c r="BN83" s="35">
        <v>0.10991957104557641</v>
      </c>
      <c r="BO83" s="35">
        <v>0.11401425178147269</v>
      </c>
      <c r="BP83" s="35">
        <v>0.11547619047619048</v>
      </c>
      <c r="BQ83" s="35">
        <v>0.10393873085339168</v>
      </c>
      <c r="BR83" s="35">
        <v>0.12584269662921349</v>
      </c>
      <c r="BS83" s="35">
        <v>0.11168831168831168</v>
      </c>
      <c r="BT83" s="35">
        <v>0.12200435729847495</v>
      </c>
      <c r="BU83" s="35">
        <v>0.11704545454545455</v>
      </c>
      <c r="BV83" s="35">
        <v>0.12244897959183673</v>
      </c>
      <c r="BW83" s="35">
        <v>0.11735330836454431</v>
      </c>
      <c r="BX83" s="35">
        <v>0.11467324290998766</v>
      </c>
      <c r="BY83" s="35">
        <v>0.10596833130328867</v>
      </c>
      <c r="BZ83" s="34">
        <v>0.10256410256410256</v>
      </c>
      <c r="CA83" s="34">
        <v>0.13166855845629966</v>
      </c>
      <c r="CB83" s="34">
        <v>0.12023460410557185</v>
      </c>
      <c r="CC83" s="34">
        <v>0.13029315960912052</v>
      </c>
      <c r="CD83" s="34"/>
      <c r="CE83" s="34"/>
      <c r="CF83" s="34"/>
      <c r="CG83" s="34"/>
      <c r="CH83" s="34"/>
      <c r="CI83" s="34"/>
      <c r="CJ83" s="34"/>
      <c r="CK83" s="58"/>
      <c r="CL83" s="58"/>
      <c r="CM83" s="58"/>
      <c r="CN83" s="58"/>
      <c r="CO83" s="58"/>
      <c r="CP83" s="58"/>
      <c r="CQ83" s="58"/>
      <c r="CR83" s="58"/>
      <c r="CS83" s="54"/>
      <c r="CT83" s="54"/>
      <c r="CU83" s="54"/>
      <c r="CV83" s="54"/>
      <c r="CW83" s="54"/>
      <c r="CX83" s="54"/>
      <c r="CY83" s="55"/>
      <c r="CZ83" s="55"/>
      <c r="EO83" s="57"/>
      <c r="EP83" s="57"/>
      <c r="EQ83" s="57"/>
      <c r="ER83" s="57"/>
      <c r="ES83" s="57"/>
      <c r="ET83" s="57"/>
      <c r="EU83" s="57"/>
      <c r="EV83" s="57"/>
      <c r="EW83" s="5"/>
      <c r="EX83" s="5"/>
      <c r="EY83" s="5"/>
      <c r="EZ83" s="5"/>
      <c r="FA83" s="5"/>
      <c r="FB83" s="5"/>
      <c r="FC83" s="5"/>
      <c r="FD83" s="5"/>
      <c r="FE83" s="5"/>
      <c r="FF83" s="5"/>
      <c r="FG83" s="5"/>
      <c r="FH83" s="5"/>
      <c r="FI83" s="5"/>
      <c r="FJ83" s="5"/>
      <c r="FK83" s="5"/>
    </row>
    <row r="84" spans="21:167" x14ac:dyDescent="0.25">
      <c r="U84" s="23" t="s">
        <v>11</v>
      </c>
      <c r="V84" s="34"/>
      <c r="W84" s="34"/>
      <c r="X84" s="34"/>
      <c r="Y84" s="34"/>
      <c r="Z84" s="34"/>
      <c r="AA84" s="34">
        <v>0.08</v>
      </c>
      <c r="AB84" s="34">
        <v>0.11</v>
      </c>
      <c r="AC84" s="34">
        <v>0.1</v>
      </c>
      <c r="AD84" s="34">
        <v>0.12</v>
      </c>
      <c r="AE84" s="34">
        <v>0.12</v>
      </c>
      <c r="AF84" s="34">
        <v>0.15</v>
      </c>
      <c r="AG84" s="35">
        <v>0.12062256809338522</v>
      </c>
      <c r="AH84" s="35">
        <v>0.11556240369799692</v>
      </c>
      <c r="AI84" s="35">
        <v>0.13455149501661129</v>
      </c>
      <c r="AJ84" s="34">
        <v>0.12334801762114538</v>
      </c>
      <c r="AK84" s="35">
        <v>0.14444444444444443</v>
      </c>
      <c r="AL84" s="35">
        <v>0.14457831325301204</v>
      </c>
      <c r="AM84" s="35">
        <v>0.16869918699186992</v>
      </c>
      <c r="AN84" s="35">
        <v>0.13163064833005894</v>
      </c>
      <c r="AO84" s="35">
        <v>0.17488789237668162</v>
      </c>
      <c r="AP84" s="35">
        <v>0.18848167539267016</v>
      </c>
      <c r="AQ84" s="35">
        <v>0.18106995884773663</v>
      </c>
      <c r="AR84" s="35">
        <v>0.14678899082568808</v>
      </c>
      <c r="AS84" s="35">
        <v>0.10638297872340426</v>
      </c>
      <c r="AT84" s="35">
        <v>0.10606060606060606</v>
      </c>
      <c r="AU84" s="35">
        <v>0.15254237288135594</v>
      </c>
      <c r="AV84" s="35">
        <v>0.2</v>
      </c>
      <c r="AW84" s="35">
        <v>0.17391304347826086</v>
      </c>
      <c r="AX84" s="35">
        <v>0.1</v>
      </c>
      <c r="AY84" s="35">
        <v>0.15384615384615385</v>
      </c>
      <c r="AZ84" s="35">
        <v>4.5454545454545456E-2</v>
      </c>
      <c r="BA84" s="35">
        <v>0</v>
      </c>
      <c r="BB84" s="35">
        <v>0</v>
      </c>
      <c r="BC84" s="35">
        <v>0</v>
      </c>
      <c r="BD84" s="35">
        <v>0.16666666666666666</v>
      </c>
      <c r="BE84" s="35">
        <v>0.16666666666666666</v>
      </c>
      <c r="BF84" s="35">
        <v>3.3333333333333333E-2</v>
      </c>
      <c r="BG84" s="35">
        <v>4.6153846153846156E-2</v>
      </c>
      <c r="BH84" s="35">
        <v>7.5471698113207544E-2</v>
      </c>
      <c r="BI84" s="35">
        <v>1.7857142857142856E-2</v>
      </c>
      <c r="BJ84" s="35">
        <v>0.06</v>
      </c>
      <c r="BK84" s="35">
        <v>0.10619469026548672</v>
      </c>
      <c r="BL84" s="35">
        <v>0.12396694214876033</v>
      </c>
      <c r="BM84" s="35">
        <v>0.17985611510791366</v>
      </c>
      <c r="BN84" s="35">
        <v>0.15686274509803921</v>
      </c>
      <c r="BO84" s="35">
        <v>0.10552763819095477</v>
      </c>
      <c r="BP84" s="35">
        <v>0.1111111111111111</v>
      </c>
      <c r="BQ84" s="35">
        <v>0.10945273631840796</v>
      </c>
      <c r="BR84" s="35">
        <v>8.1761006289308172E-2</v>
      </c>
      <c r="BS84" s="35">
        <v>9.0909090909090912E-2</v>
      </c>
      <c r="BT84" s="35">
        <v>0.11864406779661017</v>
      </c>
      <c r="BU84" s="35">
        <v>0.10683760683760683</v>
      </c>
      <c r="BV84" s="35">
        <v>0.12653061224489795</v>
      </c>
      <c r="BW84" s="35">
        <v>0.11788617886178862</v>
      </c>
      <c r="BX84" s="35">
        <v>0.11374407582938388</v>
      </c>
      <c r="BY84" s="35">
        <v>9.8039215686274508E-2</v>
      </c>
      <c r="BZ84" s="34">
        <v>9.9447513812154692E-2</v>
      </c>
      <c r="CA84" s="34">
        <v>0.11715481171548117</v>
      </c>
      <c r="CB84" s="34">
        <v>0.1</v>
      </c>
      <c r="CC84" s="34">
        <v>9.6446700507614211E-2</v>
      </c>
      <c r="CD84" s="34"/>
      <c r="CE84" s="34"/>
      <c r="CF84" s="34"/>
      <c r="CG84" s="34"/>
      <c r="CH84" s="34"/>
      <c r="CI84" s="34"/>
      <c r="CJ84" s="34"/>
      <c r="CK84" s="58"/>
      <c r="CL84" s="58"/>
      <c r="CM84" s="58"/>
      <c r="CN84" s="58"/>
      <c r="CO84" s="58"/>
      <c r="CP84" s="58"/>
      <c r="CQ84" s="58"/>
      <c r="CR84" s="58"/>
      <c r="CS84" s="54"/>
      <c r="CT84" s="54"/>
      <c r="CU84" s="54"/>
      <c r="CV84" s="54"/>
      <c r="CW84" s="54"/>
      <c r="CX84" s="54"/>
      <c r="CY84" s="55"/>
      <c r="CZ84" s="55"/>
      <c r="EO84" s="57"/>
      <c r="EP84" s="57"/>
      <c r="EQ84" s="57"/>
      <c r="ER84" s="57"/>
      <c r="ES84" s="57"/>
      <c r="ET84" s="57"/>
      <c r="EU84" s="57"/>
      <c r="EV84" s="57"/>
      <c r="EW84" s="5"/>
      <c r="EX84" s="5"/>
      <c r="EY84" s="5"/>
      <c r="EZ84" s="5"/>
      <c r="FA84" s="5"/>
      <c r="FB84" s="5"/>
      <c r="FC84" s="5"/>
      <c r="FD84" s="5"/>
      <c r="FE84" s="5"/>
      <c r="FF84" s="5"/>
      <c r="FG84" s="5"/>
      <c r="FH84" s="5"/>
      <c r="FI84" s="5"/>
      <c r="FJ84" s="5"/>
      <c r="FK84" s="5"/>
    </row>
    <row r="85" spans="21:167" x14ac:dyDescent="0.25">
      <c r="U85" s="23" t="s">
        <v>10</v>
      </c>
      <c r="V85" s="34"/>
      <c r="W85" s="34"/>
      <c r="X85" s="34"/>
      <c r="Y85" s="34"/>
      <c r="Z85" s="34"/>
      <c r="AA85" s="34">
        <v>0.02</v>
      </c>
      <c r="AB85" s="34">
        <v>0.02</v>
      </c>
      <c r="AC85" s="34">
        <v>7.0000000000000007E-2</v>
      </c>
      <c r="AD85" s="34">
        <v>0.08</v>
      </c>
      <c r="AE85" s="34">
        <v>0.1</v>
      </c>
      <c r="AF85" s="34">
        <v>0.09</v>
      </c>
      <c r="AG85" s="35">
        <v>4.5918367346938778E-2</v>
      </c>
      <c r="AH85" s="35">
        <v>8.294930875576037E-2</v>
      </c>
      <c r="AI85" s="35">
        <v>9.7777777777777783E-2</v>
      </c>
      <c r="AJ85" s="34">
        <v>6.8807339449541288E-2</v>
      </c>
      <c r="AK85" s="35">
        <v>7.7625570776255703E-2</v>
      </c>
      <c r="AL85" s="35">
        <v>0.10588235294117647</v>
      </c>
      <c r="AM85" s="35">
        <v>0.14018691588785046</v>
      </c>
      <c r="AN85" s="35">
        <v>0.11068702290076336</v>
      </c>
      <c r="AO85" s="35">
        <v>0.11914893617021277</v>
      </c>
      <c r="AP85" s="35">
        <v>0.15765765765765766</v>
      </c>
      <c r="AQ85" s="35">
        <v>0.14799999999999999</v>
      </c>
      <c r="AR85" s="35">
        <v>0.15873015873015872</v>
      </c>
      <c r="AS85" s="35">
        <v>2.2935779816513763E-2</v>
      </c>
      <c r="AT85" s="35">
        <v>5.2631578947368418E-2</v>
      </c>
      <c r="AU85" s="35">
        <v>7.5117370892018781E-2</v>
      </c>
      <c r="AV85" s="35">
        <v>8.455882352941177E-2</v>
      </c>
      <c r="AW85" s="35">
        <v>0.1</v>
      </c>
      <c r="AX85" s="35">
        <v>0.14937759336099585</v>
      </c>
      <c r="AY85" s="35">
        <v>0.17421602787456447</v>
      </c>
      <c r="AZ85" s="35">
        <v>0.14869888475836432</v>
      </c>
      <c r="BA85" s="35">
        <v>6.8965517241379309E-2</v>
      </c>
      <c r="BB85" s="35">
        <v>6.4257028112449793E-2</v>
      </c>
      <c r="BC85" s="35">
        <v>8.5185185185185183E-2</v>
      </c>
      <c r="BD85" s="35">
        <v>8.1395348837209308E-2</v>
      </c>
      <c r="BE85" s="35">
        <v>0.1099290780141844</v>
      </c>
      <c r="BF85" s="35">
        <v>0.16935483870967741</v>
      </c>
      <c r="BG85" s="35">
        <v>0.19047619047619047</v>
      </c>
      <c r="BH85" s="35">
        <v>0.1795774647887324</v>
      </c>
      <c r="BI85" s="35">
        <v>0.16187050359712229</v>
      </c>
      <c r="BJ85" s="35">
        <v>0.21</v>
      </c>
      <c r="BK85" s="35">
        <v>0.24365482233502539</v>
      </c>
      <c r="BL85" s="35">
        <v>0.20512820512820512</v>
      </c>
      <c r="BM85" s="35">
        <v>0.19291338582677164</v>
      </c>
      <c r="BN85" s="35">
        <v>0.24193548387096775</v>
      </c>
      <c r="BO85" s="35">
        <v>0.21107266435986158</v>
      </c>
      <c r="BP85" s="35">
        <v>0.18359375</v>
      </c>
      <c r="BQ85" s="35">
        <v>0.20071684587813621</v>
      </c>
      <c r="BR85" s="35">
        <v>0.15806451612903225</v>
      </c>
      <c r="BS85" s="35">
        <v>0.16929133858267717</v>
      </c>
      <c r="BT85" s="35">
        <v>0.2131782945736434</v>
      </c>
      <c r="BU85" s="35">
        <v>0.2326388888888889</v>
      </c>
      <c r="BV85" s="35">
        <v>0.17370892018779344</v>
      </c>
      <c r="BW85" s="35">
        <v>0.20930232558139536</v>
      </c>
      <c r="BX85" s="35">
        <v>0.19367588932806323</v>
      </c>
      <c r="BY85" s="35">
        <v>0.23451327433628319</v>
      </c>
      <c r="BZ85" s="34">
        <v>0.16265060240963855</v>
      </c>
      <c r="CA85" s="34">
        <v>0.19718309859154928</v>
      </c>
      <c r="CB85" s="34">
        <v>0.25384615384615383</v>
      </c>
      <c r="CC85" s="34">
        <v>0.19736842105263158</v>
      </c>
      <c r="CD85" s="34"/>
      <c r="CE85" s="34"/>
      <c r="CF85" s="34"/>
      <c r="CG85" s="34"/>
      <c r="CH85" s="34"/>
      <c r="CI85" s="34"/>
      <c r="CJ85" s="34"/>
      <c r="CK85" s="58"/>
      <c r="CL85" s="58"/>
      <c r="CM85" s="58"/>
      <c r="CN85" s="58"/>
      <c r="CO85" s="58"/>
      <c r="CP85" s="58"/>
      <c r="CQ85" s="58"/>
      <c r="CR85" s="58"/>
      <c r="CS85" s="54"/>
      <c r="CT85" s="54"/>
      <c r="CU85" s="54"/>
      <c r="CV85" s="54"/>
      <c r="CW85" s="54"/>
      <c r="CX85" s="54"/>
      <c r="CY85" s="55"/>
      <c r="CZ85" s="55"/>
      <c r="EO85" s="57"/>
      <c r="EP85" s="57"/>
      <c r="EQ85" s="57"/>
      <c r="ER85" s="57"/>
      <c r="ES85" s="57"/>
      <c r="ET85" s="57"/>
      <c r="EU85" s="57"/>
      <c r="EV85" s="57"/>
      <c r="EW85" s="5"/>
      <c r="EX85" s="5"/>
      <c r="EY85" s="5"/>
      <c r="EZ85" s="5"/>
      <c r="FA85" s="5"/>
      <c r="FB85" s="5"/>
      <c r="FC85" s="5"/>
      <c r="FD85" s="5"/>
      <c r="FE85" s="5"/>
      <c r="FF85" s="5"/>
      <c r="FG85" s="5"/>
      <c r="FH85" s="5"/>
      <c r="FI85" s="5"/>
      <c r="FJ85" s="5"/>
      <c r="FK85" s="5"/>
    </row>
    <row r="86" spans="21:167" x14ac:dyDescent="0.25">
      <c r="U86" s="23" t="s">
        <v>8</v>
      </c>
      <c r="V86" s="34"/>
      <c r="W86" s="34"/>
      <c r="X86" s="34"/>
      <c r="Y86" s="34"/>
      <c r="Z86" s="34"/>
      <c r="AA86" s="34">
        <v>0.08</v>
      </c>
      <c r="AB86" s="34">
        <v>0.11</v>
      </c>
      <c r="AC86" s="34">
        <v>0.13</v>
      </c>
      <c r="AD86" s="34">
        <v>0.13</v>
      </c>
      <c r="AE86" s="34">
        <v>0.17</v>
      </c>
      <c r="AF86" s="34">
        <v>0.19</v>
      </c>
      <c r="AG86" s="35">
        <v>0.15351506456241032</v>
      </c>
      <c r="AH86" s="35">
        <v>0.16686251468860164</v>
      </c>
      <c r="AI86" s="35">
        <v>0.19631093544137021</v>
      </c>
      <c r="AJ86" s="34">
        <v>0.14044213263979194</v>
      </c>
      <c r="AK86" s="35">
        <v>0.15809284818067754</v>
      </c>
      <c r="AL86" s="35">
        <v>0.20874471086036672</v>
      </c>
      <c r="AM86" s="35">
        <v>0.2330246913580247</v>
      </c>
      <c r="AN86" s="35">
        <v>0.16816816816816818</v>
      </c>
      <c r="AO86" s="35">
        <v>0.20504731861198738</v>
      </c>
      <c r="AP86" s="35">
        <v>0.21370967741935484</v>
      </c>
      <c r="AQ86" s="35">
        <v>0.21815286624203822</v>
      </c>
      <c r="AR86" s="35">
        <v>0.18609406952965235</v>
      </c>
      <c r="AS86" s="35">
        <v>7.6400679117147707E-2</v>
      </c>
      <c r="AT86" s="35">
        <v>7.1057192374350084E-2</v>
      </c>
      <c r="AU86" s="35">
        <v>9.7682119205298013E-2</v>
      </c>
      <c r="AV86" s="35">
        <v>0.10611510791366907</v>
      </c>
      <c r="AW86" s="35">
        <v>0.13900414937759337</v>
      </c>
      <c r="AX86" s="35">
        <v>0.22444444444444445</v>
      </c>
      <c r="AY86" s="35">
        <v>0.21971252566735114</v>
      </c>
      <c r="AZ86" s="35">
        <v>0.22786885245901639</v>
      </c>
      <c r="BA86" s="35">
        <v>5.9544658493870403E-2</v>
      </c>
      <c r="BB86" s="35">
        <v>5.8407079646017698E-2</v>
      </c>
      <c r="BC86" s="35">
        <v>9.8214285714285712E-2</v>
      </c>
      <c r="BD86" s="35">
        <v>0.13928571428571429</v>
      </c>
      <c r="BE86" s="35">
        <v>0.1480836236933798</v>
      </c>
      <c r="BF86" s="35">
        <v>0.21160409556313994</v>
      </c>
      <c r="BG86" s="35">
        <v>0.2391304347826087</v>
      </c>
      <c r="BH86" s="35">
        <v>0.26806083650190116</v>
      </c>
      <c r="BI86" s="35">
        <v>0.25375939849624063</v>
      </c>
      <c r="BJ86" s="35">
        <v>0.26</v>
      </c>
      <c r="BK86" s="35">
        <v>0.29119638826185101</v>
      </c>
      <c r="BL86" s="35">
        <v>0.33333333333333331</v>
      </c>
      <c r="BM86" s="35">
        <v>0.23809523809523808</v>
      </c>
      <c r="BN86" s="35">
        <v>0.23728813559322035</v>
      </c>
      <c r="BO86" s="35">
        <v>0.2807017543859649</v>
      </c>
      <c r="BP86" s="35">
        <v>0.25754527162977869</v>
      </c>
      <c r="BQ86" s="35">
        <v>0.26136363636363635</v>
      </c>
      <c r="BR86" s="35">
        <v>0.27419354838709675</v>
      </c>
      <c r="BS86" s="35">
        <v>0.28871391076115488</v>
      </c>
      <c r="BT86" s="35">
        <v>0.26536312849162014</v>
      </c>
      <c r="BU86" s="35">
        <v>0.28398058252427183</v>
      </c>
      <c r="BV86" s="35">
        <v>0.23747680890538034</v>
      </c>
      <c r="BW86" s="35">
        <v>0.19868637110016421</v>
      </c>
      <c r="BX86" s="35">
        <v>0.17934782608695651</v>
      </c>
      <c r="BY86" s="35">
        <v>0.18843283582089551</v>
      </c>
      <c r="BZ86" s="34">
        <v>0.17456896551724138</v>
      </c>
      <c r="CA86" s="34">
        <v>0.19565217391304349</v>
      </c>
      <c r="CB86" s="34">
        <v>0.22466216216216217</v>
      </c>
      <c r="CC86" s="34">
        <v>0.19112627986348124</v>
      </c>
      <c r="CD86" s="34"/>
      <c r="CE86" s="34"/>
      <c r="CF86" s="34"/>
      <c r="CG86" s="34"/>
      <c r="CH86" s="34"/>
      <c r="CI86" s="34"/>
      <c r="CJ86" s="34"/>
      <c r="CK86" s="58"/>
      <c r="CL86" s="58"/>
      <c r="CM86" s="58"/>
      <c r="CN86" s="58"/>
      <c r="CO86" s="58"/>
      <c r="CP86" s="58"/>
      <c r="CQ86" s="58"/>
      <c r="CR86" s="58"/>
      <c r="CS86" s="54"/>
      <c r="CT86" s="54"/>
      <c r="CU86" s="54"/>
      <c r="CV86" s="54"/>
      <c r="CW86" s="54"/>
      <c r="CX86" s="54"/>
      <c r="CY86" s="55"/>
      <c r="CZ86" s="55"/>
      <c r="EO86" s="57"/>
      <c r="EP86" s="57"/>
      <c r="EQ86" s="57"/>
      <c r="ER86" s="57"/>
      <c r="ES86" s="57"/>
      <c r="ET86" s="57"/>
      <c r="EU86" s="57"/>
      <c r="EV86" s="57"/>
      <c r="EW86" s="5"/>
      <c r="EX86" s="5"/>
      <c r="EY86" s="5"/>
      <c r="EZ86" s="5"/>
      <c r="FA86" s="5"/>
      <c r="FB86" s="5"/>
      <c r="FC86" s="5"/>
      <c r="FD86" s="5"/>
      <c r="FE86" s="5"/>
      <c r="FF86" s="5"/>
      <c r="FG86" s="5"/>
      <c r="FH86" s="5"/>
      <c r="FI86" s="5"/>
      <c r="FJ86" s="5"/>
      <c r="FK86" s="5"/>
    </row>
    <row r="87" spans="21:167" x14ac:dyDescent="0.25">
      <c r="U87" s="23" t="s">
        <v>7</v>
      </c>
      <c r="V87" s="34"/>
      <c r="W87" s="34"/>
      <c r="X87" s="34"/>
      <c r="Y87" s="34"/>
      <c r="Z87" s="34"/>
      <c r="AA87" s="34">
        <v>0.15</v>
      </c>
      <c r="AB87" s="34">
        <v>0.19</v>
      </c>
      <c r="AC87" s="34">
        <v>0.14000000000000001</v>
      </c>
      <c r="AD87" s="34">
        <v>0.17</v>
      </c>
      <c r="AE87" s="34">
        <v>0.22</v>
      </c>
      <c r="AF87" s="34">
        <v>0.17</v>
      </c>
      <c r="AG87" s="35">
        <v>0.12643678160919541</v>
      </c>
      <c r="AH87" s="35">
        <v>0.16402116402116401</v>
      </c>
      <c r="AI87" s="35">
        <v>0.17840375586854459</v>
      </c>
      <c r="AJ87" s="34">
        <v>0.12452830188679245</v>
      </c>
      <c r="AK87" s="35">
        <v>0.16216216216216217</v>
      </c>
      <c r="AL87" s="35">
        <v>0.22674418604651161</v>
      </c>
      <c r="AM87" s="35">
        <v>0.34722222222222221</v>
      </c>
      <c r="AN87" s="35">
        <v>0.125</v>
      </c>
      <c r="AO87" s="35">
        <v>0.26470588235294118</v>
      </c>
      <c r="AP87" s="35">
        <v>0.11764705882352941</v>
      </c>
      <c r="AQ87" s="35">
        <v>0.125</v>
      </c>
      <c r="AR87" s="35">
        <v>0.11764705882352941</v>
      </c>
      <c r="AS87" s="35">
        <v>6.8965517241379309E-2</v>
      </c>
      <c r="AT87" s="35">
        <v>0.11538461538461539</v>
      </c>
      <c r="AU87" s="35">
        <v>5.5555555555555552E-2</v>
      </c>
      <c r="AV87" s="35">
        <v>6.1728395061728392E-2</v>
      </c>
      <c r="AW87" s="35">
        <v>4.5454545454545456E-2</v>
      </c>
      <c r="AX87" s="35">
        <v>0.18421052631578946</v>
      </c>
      <c r="AY87" s="35">
        <v>0.20588235294117646</v>
      </c>
      <c r="AZ87" s="35">
        <v>0.22222222222222221</v>
      </c>
      <c r="BA87" s="35">
        <v>0.14285714285714285</v>
      </c>
      <c r="BB87" s="35">
        <v>0.25</v>
      </c>
      <c r="BC87" s="35">
        <v>0</v>
      </c>
      <c r="BD87" s="35">
        <v>0</v>
      </c>
      <c r="BE87" s="35">
        <v>0</v>
      </c>
      <c r="BF87" s="35">
        <v>0</v>
      </c>
      <c r="BG87" s="35">
        <v>0.16666666666666666</v>
      </c>
      <c r="BH87" s="35">
        <v>0.16666666666666666</v>
      </c>
      <c r="BI87" s="35">
        <v>0</v>
      </c>
      <c r="BJ87" s="35">
        <v>0</v>
      </c>
      <c r="BK87" s="35">
        <v>0</v>
      </c>
      <c r="BL87" s="35">
        <v>0.27186761229314421</v>
      </c>
      <c r="BM87" s="35">
        <v>0</v>
      </c>
      <c r="BN87" s="35">
        <v>0.33333333333333331</v>
      </c>
      <c r="BO87" s="35"/>
      <c r="BP87" s="35"/>
      <c r="BQ87" s="35"/>
      <c r="BR87" s="35"/>
      <c r="BS87" s="35"/>
      <c r="BT87" s="35"/>
      <c r="BU87" s="35"/>
      <c r="BV87" s="35"/>
      <c r="BW87" s="35"/>
      <c r="BX87" s="35"/>
      <c r="BY87" s="35"/>
      <c r="BZ87" s="34"/>
      <c r="CA87" s="34"/>
      <c r="CB87" s="34"/>
      <c r="CC87" s="34"/>
      <c r="CD87" s="34"/>
      <c r="CE87" s="34"/>
      <c r="CF87" s="34"/>
      <c r="CG87" s="34"/>
      <c r="CH87" s="34"/>
      <c r="CI87" s="34"/>
      <c r="CJ87" s="34"/>
      <c r="CK87" s="58"/>
      <c r="CL87" s="58"/>
      <c r="CM87" s="58"/>
      <c r="CN87" s="58"/>
      <c r="CO87" s="58"/>
      <c r="CP87" s="58"/>
      <c r="CQ87" s="58"/>
      <c r="CR87" s="58"/>
      <c r="CS87" s="54"/>
      <c r="CT87" s="54"/>
      <c r="CU87" s="54"/>
      <c r="CV87" s="54"/>
      <c r="CW87" s="54"/>
      <c r="CX87" s="54"/>
      <c r="CY87" s="55"/>
      <c r="CZ87" s="55"/>
      <c r="EO87" s="57"/>
      <c r="EP87" s="57"/>
      <c r="EQ87" s="57"/>
      <c r="ER87" s="57"/>
      <c r="ES87" s="57"/>
      <c r="ET87" s="57"/>
      <c r="EU87" s="57"/>
      <c r="EV87" s="57"/>
      <c r="EW87" s="5"/>
      <c r="EX87" s="5"/>
      <c r="EY87" s="5"/>
      <c r="EZ87" s="5"/>
      <c r="FA87" s="5"/>
      <c r="FB87" s="5"/>
      <c r="FC87" s="5"/>
      <c r="FD87" s="5"/>
      <c r="FE87" s="5"/>
      <c r="FF87" s="5"/>
      <c r="FG87" s="5"/>
      <c r="FH87" s="5"/>
      <c r="FI87" s="5"/>
      <c r="FJ87" s="5"/>
      <c r="FK87" s="5"/>
    </row>
    <row r="88" spans="21:167" x14ac:dyDescent="0.25">
      <c r="U88" s="23" t="s">
        <v>6</v>
      </c>
      <c r="V88" s="34"/>
      <c r="W88" s="34"/>
      <c r="X88" s="34"/>
      <c r="Y88" s="34"/>
      <c r="Z88" s="34"/>
      <c r="AA88" s="34">
        <v>0.04</v>
      </c>
      <c r="AB88" s="34">
        <v>0.06</v>
      </c>
      <c r="AC88" s="34">
        <v>0.1</v>
      </c>
      <c r="AD88" s="34">
        <v>0.1</v>
      </c>
      <c r="AE88" s="34">
        <v>0.12</v>
      </c>
      <c r="AF88" s="34">
        <v>0.11</v>
      </c>
      <c r="AG88" s="35">
        <v>0.12</v>
      </c>
      <c r="AH88" s="35">
        <v>0.13147410358565736</v>
      </c>
      <c r="AI88" s="35">
        <v>8.3665338645418322E-2</v>
      </c>
      <c r="AJ88" s="34">
        <v>5.7851239669421489E-2</v>
      </c>
      <c r="AK88" s="35">
        <v>7.6335877862595422E-2</v>
      </c>
      <c r="AL88" s="35">
        <v>6.3122923588039864E-2</v>
      </c>
      <c r="AM88" s="35">
        <v>9.5617529880478086E-2</v>
      </c>
      <c r="AN88" s="35">
        <v>7.0038910505836577E-2</v>
      </c>
      <c r="AO88" s="35">
        <v>8.8737201365187715E-2</v>
      </c>
      <c r="AP88" s="35">
        <v>9.3617021276595741E-2</v>
      </c>
      <c r="AQ88" s="35">
        <v>0.10437710437710437</v>
      </c>
      <c r="AR88" s="35">
        <v>0.107981220657277</v>
      </c>
      <c r="AS88" s="35">
        <v>3.2786885245901641E-2</v>
      </c>
      <c r="AT88" s="35">
        <v>4.5138888888888888E-2</v>
      </c>
      <c r="AU88" s="35">
        <v>5.0387596899224806E-2</v>
      </c>
      <c r="AV88" s="35">
        <v>6.8592057761732855E-2</v>
      </c>
      <c r="AW88" s="35">
        <v>7.6190476190476197E-2</v>
      </c>
      <c r="AX88" s="35">
        <v>0.10550458715596331</v>
      </c>
      <c r="AY88" s="35">
        <v>0.12359550561797752</v>
      </c>
      <c r="AZ88" s="35">
        <v>0.12681159420289856</v>
      </c>
      <c r="BA88" s="35">
        <v>4.1474654377880185E-2</v>
      </c>
      <c r="BB88" s="35">
        <v>4.3307086614173228E-2</v>
      </c>
      <c r="BC88" s="35">
        <v>5.2631578947368418E-2</v>
      </c>
      <c r="BD88" s="35">
        <v>5.7877813504823149E-2</v>
      </c>
      <c r="BE88" s="35">
        <v>0.10507246376811594</v>
      </c>
      <c r="BF88" s="35">
        <v>0.12195121951219512</v>
      </c>
      <c r="BG88" s="35">
        <v>0.13011152416356878</v>
      </c>
      <c r="BH88" s="35">
        <v>0.12280701754385964</v>
      </c>
      <c r="BI88" s="35">
        <v>0.1440677966101695</v>
      </c>
      <c r="BJ88" s="35">
        <v>0.12</v>
      </c>
      <c r="BK88" s="35">
        <v>0.11191335740072202</v>
      </c>
      <c r="BL88" s="35">
        <v>0.13261648745519714</v>
      </c>
      <c r="BM88" s="35">
        <v>0.15384615384615385</v>
      </c>
      <c r="BN88" s="35">
        <v>0.14453125</v>
      </c>
      <c r="BO88" s="35">
        <v>0.14615384615384616</v>
      </c>
      <c r="BP88" s="35">
        <v>0.14213197969543148</v>
      </c>
      <c r="BQ88" s="35">
        <v>0.12666666666666668</v>
      </c>
      <c r="BR88" s="35">
        <v>0.13382899628252787</v>
      </c>
      <c r="BS88" s="35">
        <v>0.10810810810810811</v>
      </c>
      <c r="BT88" s="35">
        <v>0.12014134275618374</v>
      </c>
      <c r="BU88" s="35">
        <v>0.12931034482758622</v>
      </c>
      <c r="BV88" s="35">
        <v>0.15384615384615385</v>
      </c>
      <c r="BW88" s="35">
        <v>0.15662650602409639</v>
      </c>
      <c r="BX88" s="35">
        <v>0.13679245283018868</v>
      </c>
      <c r="BY88" s="35">
        <v>0.14418604651162792</v>
      </c>
      <c r="BZ88" s="34">
        <v>0.15668202764976957</v>
      </c>
      <c r="CA88" s="34">
        <v>0.15116279069767441</v>
      </c>
      <c r="CB88" s="34">
        <v>0.1965065502183406</v>
      </c>
      <c r="CC88" s="34">
        <v>0.18666666666666668</v>
      </c>
      <c r="CD88" s="34"/>
      <c r="CE88" s="34"/>
      <c r="CF88" s="34"/>
      <c r="CG88" s="34"/>
      <c r="CH88" s="34"/>
      <c r="CI88" s="34"/>
      <c r="CJ88" s="34"/>
      <c r="CK88" s="58"/>
      <c r="CL88" s="58"/>
      <c r="CM88" s="58"/>
      <c r="CN88" s="58"/>
      <c r="CO88" s="54"/>
      <c r="CP88" s="54"/>
      <c r="CQ88" s="54"/>
      <c r="CR88" s="54"/>
      <c r="CS88" s="54"/>
      <c r="CT88" s="54"/>
      <c r="CU88" s="54"/>
      <c r="CV88" s="54"/>
      <c r="CW88" s="54"/>
      <c r="CX88" s="54"/>
      <c r="CY88" s="55"/>
      <c r="CZ88" s="55"/>
      <c r="EO88" s="57"/>
      <c r="EP88" s="57"/>
      <c r="EQ88" s="57"/>
      <c r="ER88" s="57"/>
      <c r="ES88" s="57"/>
      <c r="ET88" s="57"/>
      <c r="EU88" s="57"/>
      <c r="EV88" s="57"/>
      <c r="EW88" s="5"/>
      <c r="EX88" s="5"/>
      <c r="EY88" s="5"/>
      <c r="EZ88" s="5"/>
      <c r="FA88" s="5"/>
      <c r="FB88" s="5"/>
      <c r="FC88" s="5"/>
      <c r="FD88" s="5"/>
      <c r="FE88" s="5"/>
      <c r="FF88" s="5"/>
      <c r="FG88" s="5"/>
      <c r="FH88" s="5"/>
      <c r="FI88" s="5"/>
      <c r="FJ88" s="5"/>
      <c r="FK88" s="5"/>
    </row>
    <row r="89" spans="21:167" x14ac:dyDescent="0.25">
      <c r="U89" s="23" t="s">
        <v>5</v>
      </c>
      <c r="V89" s="34"/>
      <c r="W89" s="34"/>
      <c r="X89" s="34"/>
      <c r="Y89" s="34"/>
      <c r="Z89" s="34"/>
      <c r="AA89" s="34">
        <v>0.06</v>
      </c>
      <c r="AB89" s="34">
        <v>7.0000000000000007E-2</v>
      </c>
      <c r="AC89" s="34">
        <v>7.0000000000000007E-2</v>
      </c>
      <c r="AD89" s="34">
        <v>0.09</v>
      </c>
      <c r="AE89" s="34">
        <v>0.11</v>
      </c>
      <c r="AF89" s="34">
        <v>0.12</v>
      </c>
      <c r="AG89" s="35">
        <v>7.8505457598656597E-2</v>
      </c>
      <c r="AH89" s="35">
        <v>0.10535778496943546</v>
      </c>
      <c r="AI89" s="35">
        <v>0.11778943122226704</v>
      </c>
      <c r="AJ89" s="34">
        <v>0.10102201257861636</v>
      </c>
      <c r="AK89" s="35">
        <v>0.11567311488353731</v>
      </c>
      <c r="AL89" s="35">
        <v>0.1284518828451883</v>
      </c>
      <c r="AM89" s="35">
        <v>0.13901345291479822</v>
      </c>
      <c r="AN89" s="35">
        <v>0.11461716937354989</v>
      </c>
      <c r="AO89" s="35">
        <v>0.13557401812688821</v>
      </c>
      <c r="AP89" s="35">
        <v>0.125879917184265</v>
      </c>
      <c r="AQ89" s="35">
        <v>0.12288732394366197</v>
      </c>
      <c r="AR89" s="35">
        <v>0.12343180898421692</v>
      </c>
      <c r="AS89" s="35">
        <v>5.0801094177413054E-2</v>
      </c>
      <c r="AT89" s="35">
        <v>5.1948051948051951E-2</v>
      </c>
      <c r="AU89" s="35">
        <v>6.013021830716201E-2</v>
      </c>
      <c r="AV89" s="35">
        <v>7.769844603107938E-2</v>
      </c>
      <c r="AW89" s="35">
        <v>9.512341962673089E-2</v>
      </c>
      <c r="AX89" s="35">
        <v>0.11251261352169525</v>
      </c>
      <c r="AY89" s="35">
        <v>0.12103258569614897</v>
      </c>
      <c r="AZ89" s="35">
        <v>0.12691466083150985</v>
      </c>
      <c r="BA89" s="35">
        <v>4.7660311958405546E-2</v>
      </c>
      <c r="BB89" s="35">
        <v>5.845323741007194E-2</v>
      </c>
      <c r="BC89" s="35">
        <v>7.4505238649592548E-2</v>
      </c>
      <c r="BD89" s="35">
        <v>7.8301519283209969E-2</v>
      </c>
      <c r="BE89" s="35">
        <v>0.11234953187695051</v>
      </c>
      <c r="BF89" s="35">
        <v>0.1328698339127076</v>
      </c>
      <c r="BG89" s="35">
        <v>0.133306645316253</v>
      </c>
      <c r="BH89" s="35">
        <v>0.13038754074610648</v>
      </c>
      <c r="BI89" s="35">
        <v>0.14603174603174604</v>
      </c>
      <c r="BJ89" s="35">
        <v>0.15</v>
      </c>
      <c r="BK89" s="35">
        <v>0.1410041841004184</v>
      </c>
      <c r="BL89" s="35">
        <v>0.13630626840555321</v>
      </c>
      <c r="BM89" s="35">
        <v>0.14504716981132076</v>
      </c>
      <c r="BN89" s="35">
        <v>0.14627111660486197</v>
      </c>
      <c r="BO89" s="35">
        <v>0.13349771046143008</v>
      </c>
      <c r="BP89" s="35">
        <v>0.14719101123595504</v>
      </c>
      <c r="BQ89" s="35">
        <v>0.13581213307240705</v>
      </c>
      <c r="BR89" s="35">
        <v>0.15195071868583163</v>
      </c>
      <c r="BS89" s="35">
        <v>0.1502767134951043</v>
      </c>
      <c r="BT89" s="35">
        <v>0.14690265486725665</v>
      </c>
      <c r="BU89" s="35">
        <v>0.13112283345892992</v>
      </c>
      <c r="BV89" s="35">
        <v>0.13926701570680627</v>
      </c>
      <c r="BW89" s="35">
        <v>0.13539518900343642</v>
      </c>
      <c r="BX89" s="35">
        <v>0.12886418895449808</v>
      </c>
      <c r="BY89" s="35">
        <v>0.14360770577933449</v>
      </c>
      <c r="BZ89" s="34">
        <v>0.14701704545454544</v>
      </c>
      <c r="CA89" s="34">
        <v>0.14713541666666666</v>
      </c>
      <c r="CB89" s="34">
        <v>0.15719298245614036</v>
      </c>
      <c r="CC89" s="34">
        <v>0.15072285450630576</v>
      </c>
      <c r="CD89" s="34"/>
      <c r="CE89" s="34"/>
      <c r="CF89" s="34"/>
      <c r="CG89" s="34"/>
      <c r="CH89" s="34"/>
      <c r="CI89" s="34"/>
      <c r="CJ89" s="34"/>
      <c r="CK89" s="58"/>
      <c r="CL89" s="58"/>
      <c r="CM89" s="58"/>
      <c r="CN89" s="58"/>
      <c r="CO89" s="54"/>
      <c r="CP89" s="54"/>
      <c r="CQ89" s="54"/>
      <c r="CR89" s="54"/>
      <c r="CS89" s="54"/>
      <c r="CT89" s="54"/>
      <c r="CU89" s="54"/>
      <c r="CV89" s="54"/>
      <c r="CW89" s="54"/>
      <c r="CX89" s="54"/>
      <c r="CY89" s="55"/>
      <c r="CZ89" s="55"/>
      <c r="EO89" s="57"/>
      <c r="EP89" s="57"/>
      <c r="EQ89" s="57"/>
      <c r="ER89" s="57"/>
      <c r="ES89" s="57"/>
      <c r="ET89" s="57"/>
      <c r="EU89" s="57"/>
      <c r="EV89" s="57"/>
      <c r="EW89" s="5"/>
      <c r="EX89" s="5"/>
      <c r="EY89" s="5"/>
      <c r="EZ89" s="5"/>
      <c r="FA89" s="5"/>
      <c r="FB89" s="5"/>
      <c r="FC89" s="5"/>
      <c r="FD89" s="5"/>
      <c r="FE89" s="5"/>
      <c r="FF89" s="5"/>
      <c r="FG89" s="5"/>
      <c r="FH89" s="5"/>
      <c r="FI89" s="5"/>
      <c r="FJ89" s="5"/>
      <c r="FK89" s="5"/>
    </row>
    <row r="90" spans="21:167" x14ac:dyDescent="0.25">
      <c r="U90" s="23" t="s">
        <v>51</v>
      </c>
      <c r="V90" s="34"/>
      <c r="W90" s="34"/>
      <c r="X90" s="34"/>
      <c r="Y90" s="34"/>
      <c r="Z90" s="34"/>
      <c r="AA90" s="34"/>
      <c r="AB90" s="34"/>
      <c r="AC90" s="34"/>
      <c r="AD90" s="34"/>
      <c r="AE90" s="34"/>
      <c r="AF90" s="34"/>
      <c r="AG90" s="35"/>
      <c r="AH90" s="35"/>
      <c r="AI90" s="35"/>
      <c r="AJ90" s="34"/>
      <c r="AK90" s="35"/>
      <c r="AL90" s="35"/>
      <c r="AM90" s="35"/>
      <c r="AN90" s="35"/>
      <c r="AO90" s="35"/>
      <c r="AP90" s="35"/>
      <c r="AQ90" s="35"/>
      <c r="AR90" s="35"/>
      <c r="AS90" s="35"/>
      <c r="AT90" s="35"/>
      <c r="AU90" s="35"/>
      <c r="AV90" s="35"/>
      <c r="AW90" s="35"/>
      <c r="AX90" s="35"/>
      <c r="AY90" s="35"/>
      <c r="AZ90" s="35"/>
      <c r="BA90" s="35"/>
      <c r="BB90" s="35"/>
      <c r="BC90" s="35"/>
      <c r="BD90" s="35"/>
      <c r="BE90" s="35"/>
      <c r="BF90" s="35"/>
      <c r="BG90" s="35"/>
      <c r="BH90" s="35"/>
      <c r="BI90" s="35">
        <v>0.19718309859154928</v>
      </c>
      <c r="BJ90" s="35">
        <v>0.2</v>
      </c>
      <c r="BK90" s="35">
        <v>0.19191919191919191</v>
      </c>
      <c r="BL90" s="35">
        <v>0.1721311475409836</v>
      </c>
      <c r="BM90" s="35">
        <v>0.14035087719298245</v>
      </c>
      <c r="BN90" s="35">
        <v>0.13181818181818181</v>
      </c>
      <c r="BO90" s="35">
        <v>0.14977973568281938</v>
      </c>
      <c r="BP90" s="35">
        <v>0.16078431372549021</v>
      </c>
      <c r="BQ90" s="35">
        <v>0.15151515151515152</v>
      </c>
      <c r="BR90" s="35">
        <v>0.15765765765765766</v>
      </c>
      <c r="BS90" s="35">
        <v>0.1650485436893204</v>
      </c>
      <c r="BT90" s="35">
        <v>0.17355371900826447</v>
      </c>
      <c r="BU90" s="35">
        <v>0.16666666666666666</v>
      </c>
      <c r="BV90" s="35">
        <v>0.19186046511627908</v>
      </c>
      <c r="BW90" s="35">
        <v>0.16842105263157894</v>
      </c>
      <c r="BX90" s="35">
        <v>0.18229166666666666</v>
      </c>
      <c r="BY90" s="35">
        <v>0.21761658031088082</v>
      </c>
      <c r="BZ90" s="34">
        <v>0.12820512820512819</v>
      </c>
      <c r="CA90" s="34">
        <v>0.19911504424778761</v>
      </c>
      <c r="CB90" s="34">
        <v>0.15384615384615385</v>
      </c>
      <c r="CC90" s="34">
        <v>0.14358974358974358</v>
      </c>
      <c r="CD90" s="34"/>
      <c r="CE90" s="34"/>
      <c r="CF90" s="34"/>
      <c r="CG90" s="34"/>
      <c r="CH90" s="34"/>
      <c r="CI90" s="34"/>
      <c r="CJ90" s="34"/>
      <c r="CK90" s="58"/>
      <c r="CL90" s="58"/>
      <c r="CM90" s="58"/>
      <c r="CN90" s="58"/>
      <c r="CO90" s="56"/>
      <c r="CP90" s="56"/>
      <c r="CQ90" s="56"/>
      <c r="CR90" s="56"/>
      <c r="CS90" s="54"/>
      <c r="CT90" s="54"/>
      <c r="CU90" s="54"/>
      <c r="CV90" s="54"/>
      <c r="CW90" s="54"/>
      <c r="CX90" s="54"/>
      <c r="CY90" s="55"/>
      <c r="CZ90" s="55"/>
      <c r="EO90" s="57"/>
      <c r="EP90" s="57"/>
      <c r="EQ90" s="57"/>
      <c r="ER90" s="57"/>
      <c r="ES90" s="57"/>
      <c r="ET90" s="57"/>
      <c r="EU90" s="57"/>
      <c r="EV90" s="57"/>
      <c r="EW90" s="5"/>
      <c r="EX90" s="5"/>
      <c r="EY90" s="5"/>
      <c r="EZ90" s="5"/>
      <c r="FA90" s="5"/>
      <c r="FB90" s="5"/>
      <c r="FC90" s="5"/>
      <c r="FD90" s="5"/>
      <c r="FE90" s="5"/>
      <c r="FF90" s="5"/>
      <c r="FG90" s="5"/>
      <c r="FH90" s="5"/>
      <c r="FI90" s="5"/>
      <c r="FJ90" s="5"/>
      <c r="FK90" s="5"/>
    </row>
    <row r="91" spans="21:167" x14ac:dyDescent="0.25">
      <c r="U91" s="23" t="s">
        <v>4</v>
      </c>
      <c r="V91" s="34"/>
      <c r="W91" s="34"/>
      <c r="X91" s="34"/>
      <c r="Y91" s="34"/>
      <c r="Z91" s="34"/>
      <c r="AA91" s="34">
        <v>7.0000000000000007E-2</v>
      </c>
      <c r="AB91" s="34">
        <v>0.08</v>
      </c>
      <c r="AC91" s="34">
        <v>0.09</v>
      </c>
      <c r="AD91" s="34">
        <v>0.11</v>
      </c>
      <c r="AE91" s="34">
        <v>0.13</v>
      </c>
      <c r="AF91" s="34">
        <v>0.13</v>
      </c>
      <c r="AG91" s="35">
        <v>8.324084350721421E-2</v>
      </c>
      <c r="AH91" s="35">
        <v>0.13339145597210114</v>
      </c>
      <c r="AI91" s="35">
        <v>0.1212406015037594</v>
      </c>
      <c r="AJ91" s="34">
        <v>9.2547092547092549E-2</v>
      </c>
      <c r="AK91" s="35">
        <v>0.11598746081504702</v>
      </c>
      <c r="AL91" s="35">
        <v>0.14142259414225941</v>
      </c>
      <c r="AM91" s="35">
        <v>0.14705882352941177</v>
      </c>
      <c r="AN91" s="35">
        <v>0.13643790849673201</v>
      </c>
      <c r="AO91" s="35">
        <v>0.12456140350877193</v>
      </c>
      <c r="AP91" s="35">
        <v>0.14566929133858267</v>
      </c>
      <c r="AQ91" s="35">
        <v>0.13031358885017422</v>
      </c>
      <c r="AR91" s="35">
        <v>0.14972776769509982</v>
      </c>
      <c r="AS91" s="35">
        <v>4.5364891518737675E-2</v>
      </c>
      <c r="AT91" s="35">
        <v>6.6545123062898809E-2</v>
      </c>
      <c r="AU91" s="35">
        <v>7.8234704112337017E-2</v>
      </c>
      <c r="AV91" s="35">
        <v>8.3067092651757185E-2</v>
      </c>
      <c r="AW91" s="35">
        <v>0.10884353741496598</v>
      </c>
      <c r="AX91" s="35">
        <v>0.14016489988221437</v>
      </c>
      <c r="AY91" s="35">
        <v>0.16339193381592554</v>
      </c>
      <c r="AZ91" s="35">
        <v>0.14446529080675422</v>
      </c>
      <c r="BA91" s="35">
        <v>4.467680608365019E-2</v>
      </c>
      <c r="BB91" s="35">
        <v>6.1497326203208559E-2</v>
      </c>
      <c r="BC91" s="35">
        <v>8.1664098613251149E-2</v>
      </c>
      <c r="BD91" s="35">
        <v>7.3552425665101728E-2</v>
      </c>
      <c r="BE91" s="35">
        <v>8.9721254355400695E-2</v>
      </c>
      <c r="BF91" s="35">
        <v>0.12572254335260116</v>
      </c>
      <c r="BG91" s="35">
        <v>0.14436885865457294</v>
      </c>
      <c r="BH91" s="35">
        <v>0.13948497854077252</v>
      </c>
      <c r="BI91" s="35">
        <v>0.13388429752066117</v>
      </c>
      <c r="BJ91" s="35">
        <v>0.15</v>
      </c>
      <c r="BK91" s="35">
        <v>0.13582089552238805</v>
      </c>
      <c r="BL91" s="35">
        <v>0.13093525179856116</v>
      </c>
      <c r="BM91" s="35">
        <v>0.15479876160990713</v>
      </c>
      <c r="BN91" s="35">
        <v>0.15154264972776771</v>
      </c>
      <c r="BO91" s="35">
        <v>0.1594090202177294</v>
      </c>
      <c r="BP91" s="35">
        <v>0.13550600343053174</v>
      </c>
      <c r="BQ91" s="35">
        <v>0.13490196078431371</v>
      </c>
      <c r="BR91" s="35">
        <v>0.15050167224080269</v>
      </c>
      <c r="BS91" s="35">
        <v>0.13525698827772767</v>
      </c>
      <c r="BT91" s="35">
        <v>0.1640502354788069</v>
      </c>
      <c r="BU91" s="35">
        <v>0.10953729933899906</v>
      </c>
      <c r="BV91" s="35">
        <v>0.12475442043222004</v>
      </c>
      <c r="BW91" s="35">
        <v>0.12403846153846154</v>
      </c>
      <c r="BX91" s="35">
        <v>0.12878787878787878</v>
      </c>
      <c r="BY91" s="35">
        <v>0.13996316758747698</v>
      </c>
      <c r="BZ91" s="34">
        <v>0.12993262752646775</v>
      </c>
      <c r="CA91" s="34">
        <v>0.12827461607949414</v>
      </c>
      <c r="CB91" s="34">
        <v>0.13070539419087138</v>
      </c>
      <c r="CC91" s="34">
        <v>0.14327202323330107</v>
      </c>
      <c r="CD91" s="34"/>
      <c r="CE91" s="34"/>
      <c r="CF91" s="34"/>
      <c r="CG91" s="34"/>
      <c r="CH91" s="34"/>
      <c r="CI91" s="34"/>
      <c r="CJ91" s="34"/>
      <c r="CK91" s="54"/>
      <c r="CL91" s="54"/>
      <c r="CM91" s="54"/>
      <c r="CN91" s="54"/>
      <c r="CO91" s="54"/>
      <c r="CP91" s="54"/>
      <c r="CQ91" s="54"/>
      <c r="CR91" s="54"/>
      <c r="CS91" s="54"/>
      <c r="CT91" s="54"/>
      <c r="CU91" s="54"/>
      <c r="CV91" s="54"/>
      <c r="CW91" s="54"/>
      <c r="CX91" s="54"/>
      <c r="CY91" s="55"/>
      <c r="CZ91" s="55"/>
      <c r="EO91" s="57"/>
      <c r="EP91" s="57"/>
      <c r="EQ91" s="57"/>
      <c r="ER91" s="57"/>
      <c r="ES91" s="57"/>
      <c r="ET91" s="57"/>
      <c r="EU91" s="57"/>
      <c r="EV91" s="57"/>
      <c r="EW91" s="5"/>
      <c r="EX91" s="5"/>
      <c r="EY91" s="5"/>
      <c r="EZ91" s="5"/>
      <c r="FA91" s="5"/>
      <c r="FB91" s="5"/>
      <c r="FC91" s="5"/>
      <c r="FD91" s="5"/>
      <c r="FE91" s="5"/>
      <c r="FF91" s="5"/>
      <c r="FG91" s="5"/>
      <c r="FH91" s="5"/>
      <c r="FI91" s="5"/>
      <c r="FJ91" s="5"/>
      <c r="FK91" s="5"/>
    </row>
    <row r="92" spans="21:167" x14ac:dyDescent="0.25">
      <c r="U92" s="23" t="s">
        <v>61</v>
      </c>
      <c r="V92" s="34"/>
      <c r="W92" s="34"/>
      <c r="X92" s="34"/>
      <c r="Y92" s="34"/>
      <c r="Z92" s="34"/>
      <c r="AA92" s="34">
        <v>0</v>
      </c>
      <c r="AB92" s="34">
        <v>0</v>
      </c>
      <c r="AC92" s="34">
        <v>0</v>
      </c>
      <c r="AD92" s="34">
        <v>0</v>
      </c>
      <c r="AE92" s="34">
        <v>0</v>
      </c>
      <c r="AF92" s="34">
        <v>0</v>
      </c>
      <c r="AG92" s="35">
        <v>0</v>
      </c>
      <c r="AH92" s="35">
        <v>0.27</v>
      </c>
      <c r="AI92" s="35">
        <v>0.21</v>
      </c>
      <c r="AJ92" s="34">
        <v>0.23604060913705585</v>
      </c>
      <c r="AK92" s="35">
        <v>0.22519083969465647</v>
      </c>
      <c r="AL92" s="35">
        <v>0.24489795918367346</v>
      </c>
      <c r="AM92" s="35">
        <v>0.27515723270440251</v>
      </c>
      <c r="AN92" s="35">
        <v>0.1853997682502897</v>
      </c>
      <c r="AO92" s="35">
        <v>0.18362573099415205</v>
      </c>
      <c r="AP92" s="35">
        <v>0.30779220779220778</v>
      </c>
      <c r="AQ92" s="35">
        <v>0.51017811704834604</v>
      </c>
      <c r="AR92" s="35">
        <v>0.49017038007863695</v>
      </c>
      <c r="AS92" s="35">
        <v>0.50436953807740326</v>
      </c>
      <c r="AT92" s="35"/>
      <c r="AU92" s="35"/>
      <c r="AV92" s="35"/>
      <c r="AW92" s="35"/>
      <c r="AX92" s="35"/>
      <c r="AY92" s="35"/>
      <c r="AZ92" s="35"/>
      <c r="BA92" s="35"/>
      <c r="BB92" s="35">
        <v>0</v>
      </c>
      <c r="BC92" s="35">
        <v>9.0909090909090912E-2</v>
      </c>
      <c r="BD92" s="35">
        <v>0</v>
      </c>
      <c r="BE92" s="35">
        <v>0.04</v>
      </c>
      <c r="BF92" s="35">
        <v>0.10909090909090909</v>
      </c>
      <c r="BG92" s="35">
        <v>0.12857142857142856</v>
      </c>
      <c r="BH92" s="35">
        <v>0.18604651162790697</v>
      </c>
      <c r="BI92" s="35">
        <v>0.17721518987341772</v>
      </c>
      <c r="BJ92" s="35">
        <v>0.21</v>
      </c>
      <c r="BK92" s="35">
        <v>0.20547945205479451</v>
      </c>
      <c r="BL92" s="35">
        <v>0.21568627450980393</v>
      </c>
      <c r="BM92" s="35">
        <v>0.34482758620689657</v>
      </c>
      <c r="BN92" s="35">
        <v>0.2</v>
      </c>
      <c r="BO92" s="35">
        <v>0.17948717948717949</v>
      </c>
      <c r="BP92" s="35">
        <v>0.11428571428571428</v>
      </c>
      <c r="BQ92" s="35">
        <v>0.15384615384615385</v>
      </c>
      <c r="BR92" s="35">
        <v>0.22448979591836735</v>
      </c>
      <c r="BS92" s="35">
        <v>0.1206896551724138</v>
      </c>
      <c r="BT92" s="35">
        <v>0.12280701754385964</v>
      </c>
      <c r="BU92" s="35">
        <v>0.16326530612244897</v>
      </c>
      <c r="BV92" s="35">
        <v>0.12727272727272726</v>
      </c>
      <c r="BW92" s="35">
        <v>0.21875</v>
      </c>
      <c r="BX92" s="35">
        <v>0.21428571428571427</v>
      </c>
      <c r="BY92" s="35">
        <v>0.13636363636363635</v>
      </c>
      <c r="BZ92" s="34">
        <v>0.29411764705882354</v>
      </c>
      <c r="CA92" s="34">
        <v>0.30769230769230771</v>
      </c>
      <c r="CB92" s="34">
        <v>0</v>
      </c>
      <c r="CC92" s="34">
        <v>0</v>
      </c>
      <c r="CD92" s="34"/>
      <c r="CE92" s="34"/>
      <c r="CF92" s="34"/>
      <c r="CG92" s="34"/>
      <c r="CH92" s="34"/>
      <c r="CI92" s="34"/>
      <c r="CJ92" s="34"/>
      <c r="CK92" s="54"/>
      <c r="CL92" s="54"/>
      <c r="CM92" s="54"/>
      <c r="CN92" s="54"/>
      <c r="CO92" s="54"/>
      <c r="CP92" s="54"/>
      <c r="CQ92" s="54"/>
      <c r="CR92" s="54"/>
      <c r="CS92" s="54"/>
      <c r="CT92" s="54"/>
      <c r="CU92" s="54"/>
      <c r="CV92" s="54"/>
      <c r="CW92" s="54"/>
      <c r="CX92" s="54"/>
      <c r="CY92" s="55"/>
      <c r="CZ92" s="55"/>
      <c r="EO92" s="57"/>
      <c r="EP92" s="57"/>
      <c r="EQ92" s="57"/>
      <c r="ER92" s="57"/>
      <c r="ES92" s="57"/>
      <c r="ET92" s="57"/>
      <c r="EU92" s="57"/>
      <c r="EV92" s="57"/>
      <c r="EW92" s="5"/>
      <c r="EX92" s="5"/>
      <c r="EY92" s="5"/>
      <c r="EZ92" s="5"/>
      <c r="FA92" s="5"/>
      <c r="FB92" s="5"/>
      <c r="FC92" s="5"/>
      <c r="FD92" s="5"/>
      <c r="FE92" s="5"/>
      <c r="FF92" s="5"/>
      <c r="FG92" s="5"/>
      <c r="FH92" s="5"/>
      <c r="FI92" s="5"/>
      <c r="FJ92" s="5"/>
      <c r="FK92" s="5"/>
    </row>
    <row r="93" spans="21:167" x14ac:dyDescent="0.25">
      <c r="U93" s="23" t="s">
        <v>38</v>
      </c>
      <c r="V93" s="34"/>
      <c r="W93" s="34"/>
      <c r="X93" s="34"/>
      <c r="Y93" s="34"/>
      <c r="Z93" s="34"/>
      <c r="AA93" s="34"/>
      <c r="AB93" s="34"/>
      <c r="AC93" s="34"/>
      <c r="AD93" s="34"/>
      <c r="AE93" s="34"/>
      <c r="AF93" s="34"/>
      <c r="AG93" s="35"/>
      <c r="AH93" s="35"/>
      <c r="AI93" s="35"/>
      <c r="AJ93" s="34"/>
      <c r="AK93" s="35"/>
      <c r="AL93" s="35"/>
      <c r="AM93" s="35"/>
      <c r="AN93" s="35">
        <v>0</v>
      </c>
      <c r="AO93" s="35">
        <v>0</v>
      </c>
      <c r="AP93" s="35">
        <v>0</v>
      </c>
      <c r="AQ93" s="35">
        <v>0</v>
      </c>
      <c r="AR93" s="35">
        <v>0</v>
      </c>
      <c r="AS93" s="35">
        <v>0</v>
      </c>
      <c r="AT93" s="35">
        <v>0</v>
      </c>
      <c r="AU93" s="35">
        <v>0</v>
      </c>
      <c r="AV93" s="35">
        <v>0</v>
      </c>
      <c r="AW93" s="35">
        <v>1.5772870662460567E-3</v>
      </c>
      <c r="AX93" s="35">
        <v>0</v>
      </c>
      <c r="AY93" s="35">
        <v>1.1655011655011655E-3</v>
      </c>
      <c r="AZ93" s="35">
        <v>0</v>
      </c>
      <c r="BA93" s="35">
        <v>0</v>
      </c>
      <c r="BB93" s="35">
        <v>0</v>
      </c>
      <c r="BC93" s="35">
        <v>0</v>
      </c>
      <c r="BD93" s="35">
        <v>0</v>
      </c>
      <c r="BE93" s="35">
        <v>0</v>
      </c>
      <c r="BF93" s="35">
        <v>0</v>
      </c>
      <c r="BG93" s="35">
        <v>1.2484394506866417E-3</v>
      </c>
      <c r="BH93" s="35">
        <v>0</v>
      </c>
      <c r="BI93" s="35">
        <v>0</v>
      </c>
      <c r="BJ93" s="35">
        <v>0</v>
      </c>
      <c r="BK93" s="35">
        <v>0</v>
      </c>
      <c r="BL93" s="35">
        <v>1.2626262626262627E-3</v>
      </c>
      <c r="BM93" s="35">
        <v>0</v>
      </c>
      <c r="BN93" s="35">
        <v>1.652892561983471E-3</v>
      </c>
      <c r="BO93" s="35">
        <v>0</v>
      </c>
      <c r="BP93" s="35">
        <v>1.4749262536873156E-3</v>
      </c>
      <c r="BQ93" s="35">
        <v>0</v>
      </c>
      <c r="BR93" s="35">
        <v>0</v>
      </c>
      <c r="BS93" s="35">
        <v>0</v>
      </c>
      <c r="BT93" s="35">
        <v>2.05761316872428E-3</v>
      </c>
      <c r="BU93" s="35">
        <v>2.5974025974025974E-3</v>
      </c>
      <c r="BV93" s="35">
        <v>0</v>
      </c>
      <c r="BW93" s="35">
        <v>4.2283298097251587E-3</v>
      </c>
      <c r="BX93" s="35">
        <v>2.0491803278688526E-3</v>
      </c>
      <c r="BY93" s="35">
        <v>0</v>
      </c>
      <c r="BZ93" s="34">
        <v>0</v>
      </c>
      <c r="CA93" s="34">
        <v>0</v>
      </c>
      <c r="CB93" s="34">
        <v>2.2123893805309734E-3</v>
      </c>
      <c r="CC93" s="34">
        <v>0</v>
      </c>
      <c r="CD93" s="34"/>
      <c r="CE93" s="34"/>
      <c r="CF93" s="34"/>
      <c r="CG93" s="34"/>
      <c r="CH93" s="34"/>
      <c r="CI93" s="34"/>
      <c r="CJ93" s="34"/>
      <c r="CK93" s="56"/>
      <c r="CL93" s="56"/>
      <c r="CM93" s="56"/>
      <c r="CN93" s="56"/>
      <c r="CO93" s="54"/>
      <c r="CP93" s="54"/>
      <c r="CQ93" s="54"/>
      <c r="CR93" s="54"/>
      <c r="CS93" s="54"/>
      <c r="CT93" s="54"/>
      <c r="CU93" s="54"/>
      <c r="CV93" s="54"/>
      <c r="CW93" s="54"/>
      <c r="CX93" s="54"/>
      <c r="CY93" s="55"/>
      <c r="CZ93" s="55"/>
      <c r="EO93" s="57"/>
      <c r="EP93" s="57"/>
      <c r="EQ93" s="57"/>
      <c r="ER93" s="57"/>
      <c r="ES93" s="57"/>
      <c r="ET93" s="57"/>
      <c r="EU93" s="57"/>
      <c r="EV93" s="57"/>
      <c r="EW93" s="5"/>
      <c r="EX93" s="5"/>
      <c r="EY93" s="5"/>
      <c r="EZ93" s="5"/>
      <c r="FA93" s="5"/>
      <c r="FB93" s="5"/>
      <c r="FC93" s="5"/>
      <c r="FD93" s="5"/>
      <c r="FE93" s="5"/>
      <c r="FF93" s="5"/>
      <c r="FG93" s="5"/>
      <c r="FH93" s="5"/>
      <c r="FI93" s="5"/>
      <c r="FJ93" s="5"/>
      <c r="FK93" s="5"/>
    </row>
    <row r="94" spans="21:167" x14ac:dyDescent="0.25">
      <c r="U94" s="23" t="s">
        <v>3</v>
      </c>
      <c r="V94" s="34"/>
      <c r="W94" s="34"/>
      <c r="X94" s="34"/>
      <c r="Y94" s="34"/>
      <c r="Z94" s="34"/>
      <c r="AA94" s="34">
        <v>0.08</v>
      </c>
      <c r="AB94" s="34">
        <v>0.06</v>
      </c>
      <c r="AC94" s="34">
        <v>0.12</v>
      </c>
      <c r="AD94" s="34">
        <v>0.16</v>
      </c>
      <c r="AE94" s="34">
        <v>0.18</v>
      </c>
      <c r="AF94" s="34">
        <v>0.16</v>
      </c>
      <c r="AG94" s="35">
        <v>8.520179372197309E-2</v>
      </c>
      <c r="AH94" s="35">
        <v>7.4999999999999997E-2</v>
      </c>
      <c r="AI94" s="35">
        <v>0.16184971098265896</v>
      </c>
      <c r="AJ94" s="34">
        <v>0.14507772020725387</v>
      </c>
      <c r="AK94" s="35">
        <v>0.13478260869565217</v>
      </c>
      <c r="AL94" s="35">
        <v>0.14814814814814814</v>
      </c>
      <c r="AM94" s="35">
        <v>0.16157205240174671</v>
      </c>
      <c r="AN94" s="35">
        <v>0.12350597609561753</v>
      </c>
      <c r="AO94" s="35">
        <v>9.6525096525096526E-2</v>
      </c>
      <c r="AP94" s="35">
        <v>0.14345991561181434</v>
      </c>
      <c r="AQ94" s="35">
        <v>0.1494661921708185</v>
      </c>
      <c r="AR94" s="35">
        <v>0.15044247787610621</v>
      </c>
      <c r="AS94" s="35">
        <v>9.9009900990099015E-2</v>
      </c>
      <c r="AT94" s="35">
        <v>8.4070796460176997E-2</v>
      </c>
      <c r="AU94" s="35">
        <v>9.6916299559471369E-2</v>
      </c>
      <c r="AV94" s="35">
        <v>0.11061946902654868</v>
      </c>
      <c r="AW94" s="35">
        <v>0.16535433070866143</v>
      </c>
      <c r="AX94" s="35">
        <v>0.11811023622047244</v>
      </c>
      <c r="AY94" s="35">
        <v>0.17777777777777778</v>
      </c>
      <c r="AZ94" s="35">
        <v>9.7142857142857142E-2</v>
      </c>
      <c r="BA94" s="35">
        <v>6.637168141592921E-2</v>
      </c>
      <c r="BB94" s="35">
        <v>7.1770334928229665E-2</v>
      </c>
      <c r="BC94" s="35">
        <v>9.5617529880478086E-2</v>
      </c>
      <c r="BD94" s="35">
        <v>0.11158798283261803</v>
      </c>
      <c r="BE94" s="35">
        <v>0.12444444444444444</v>
      </c>
      <c r="BF94" s="35">
        <v>0.13513513513513514</v>
      </c>
      <c r="BG94" s="35">
        <v>0.1674641148325359</v>
      </c>
      <c r="BH94" s="35">
        <v>0.17085427135678391</v>
      </c>
      <c r="BI94" s="35">
        <v>0.18536585365853658</v>
      </c>
      <c r="BJ94" s="35">
        <v>0.16</v>
      </c>
      <c r="BK94" s="35">
        <v>0.16477272727272727</v>
      </c>
      <c r="BL94" s="35">
        <v>0.1542056074766355</v>
      </c>
      <c r="BM94" s="35">
        <v>0.13122171945701358</v>
      </c>
      <c r="BN94" s="35">
        <v>0.19607843137254902</v>
      </c>
      <c r="BO94" s="35">
        <v>0.18478260869565216</v>
      </c>
      <c r="BP94" s="35">
        <v>0.14448669201520911</v>
      </c>
      <c r="BQ94" s="35">
        <v>0.16250000000000001</v>
      </c>
      <c r="BR94" s="35">
        <v>0.15642458100558659</v>
      </c>
      <c r="BS94" s="35">
        <v>9.5541401273885357E-2</v>
      </c>
      <c r="BT94" s="35">
        <v>0.15637860082304528</v>
      </c>
      <c r="BU94" s="35">
        <v>0.13168724279835392</v>
      </c>
      <c r="BV94" s="35">
        <v>0.13529411764705881</v>
      </c>
      <c r="BW94" s="35">
        <v>0.16602316602316602</v>
      </c>
      <c r="BX94" s="35">
        <v>0.15384615384615385</v>
      </c>
      <c r="BY94" s="35">
        <v>0.21226415094339623</v>
      </c>
      <c r="BZ94" s="34">
        <v>0.13</v>
      </c>
      <c r="CA94" s="34">
        <v>0.15294117647058825</v>
      </c>
      <c r="CB94" s="34">
        <v>0.16666666666666666</v>
      </c>
      <c r="CC94" s="34">
        <v>0.14093959731543623</v>
      </c>
      <c r="CD94" s="34"/>
      <c r="CE94" s="34"/>
      <c r="CF94" s="34"/>
      <c r="CG94" s="34"/>
      <c r="CH94" s="34"/>
      <c r="CI94" s="34"/>
      <c r="CJ94" s="34"/>
      <c r="CK94" s="58"/>
      <c r="CL94" s="58"/>
      <c r="CM94" s="58"/>
      <c r="CN94" s="58"/>
      <c r="CO94" s="54"/>
      <c r="CP94" s="54"/>
      <c r="CQ94" s="54"/>
      <c r="CR94" s="54"/>
      <c r="CS94" s="54"/>
      <c r="CT94" s="54"/>
      <c r="CU94" s="54"/>
      <c r="CV94" s="54"/>
      <c r="CW94" s="54"/>
      <c r="CX94" s="54"/>
      <c r="CY94" s="55"/>
      <c r="CZ94" s="55"/>
      <c r="EO94" s="57"/>
      <c r="EP94" s="57"/>
      <c r="EQ94" s="57"/>
      <c r="ER94" s="57"/>
      <c r="ES94" s="57"/>
      <c r="ET94" s="57"/>
      <c r="EU94" s="57"/>
      <c r="EV94" s="57"/>
      <c r="EW94" s="5"/>
      <c r="EX94" s="5"/>
      <c r="EY94" s="5"/>
      <c r="EZ94" s="5"/>
      <c r="FA94" s="5"/>
      <c r="FB94" s="5"/>
      <c r="FC94" s="5"/>
      <c r="FD94" s="5"/>
      <c r="FE94" s="5"/>
      <c r="FF94" s="5"/>
      <c r="FG94" s="5"/>
      <c r="FH94" s="5"/>
      <c r="FI94" s="5"/>
      <c r="FJ94" s="5"/>
      <c r="FK94" s="5"/>
    </row>
    <row r="95" spans="21:167" x14ac:dyDescent="0.25">
      <c r="U95" s="23" t="s">
        <v>2</v>
      </c>
      <c r="V95" s="34"/>
      <c r="W95" s="34"/>
      <c r="X95" s="34"/>
      <c r="Y95" s="34"/>
      <c r="Z95" s="34"/>
      <c r="AA95" s="34">
        <v>0.08</v>
      </c>
      <c r="AB95" s="34">
        <v>0.08</v>
      </c>
      <c r="AC95" s="34">
        <v>0.11</v>
      </c>
      <c r="AD95" s="34">
        <v>0.11</v>
      </c>
      <c r="AE95" s="34">
        <v>0.17</v>
      </c>
      <c r="AF95" s="34">
        <v>0.17</v>
      </c>
      <c r="AG95" s="35">
        <v>0.11910112359550562</v>
      </c>
      <c r="AH95" s="35">
        <v>0.16845878136200718</v>
      </c>
      <c r="AI95" s="35">
        <v>0.1786339754816112</v>
      </c>
      <c r="AJ95" s="34">
        <v>0.12720848056537101</v>
      </c>
      <c r="AK95" s="35">
        <v>0.15121951219512195</v>
      </c>
      <c r="AL95" s="35">
        <v>0.21724137931034482</v>
      </c>
      <c r="AM95" s="35">
        <v>0.18609406952965235</v>
      </c>
      <c r="AN95" s="35">
        <v>0.17288135593220338</v>
      </c>
      <c r="AO95" s="35">
        <v>0.22520661157024793</v>
      </c>
      <c r="AP95" s="35">
        <v>0.17692307692307693</v>
      </c>
      <c r="AQ95" s="35">
        <v>0.18709677419354839</v>
      </c>
      <c r="AR95" s="35">
        <v>0.16081871345029239</v>
      </c>
      <c r="AS95" s="35">
        <v>5.0761421319796954E-2</v>
      </c>
      <c r="AT95" s="35">
        <v>8.2661290322580641E-2</v>
      </c>
      <c r="AU95" s="35">
        <v>0.11080332409972299</v>
      </c>
      <c r="AV95" s="35">
        <v>0.10432569974554708</v>
      </c>
      <c r="AW95" s="35">
        <v>0.14239482200647249</v>
      </c>
      <c r="AX95" s="35">
        <v>0.15759312320916904</v>
      </c>
      <c r="AY95" s="35">
        <v>0.18443804034582131</v>
      </c>
      <c r="AZ95" s="35">
        <v>0.17974683544303796</v>
      </c>
      <c r="BA95" s="35">
        <v>5.9299191374663072E-2</v>
      </c>
      <c r="BB95" s="35">
        <v>6.3186813186813184E-2</v>
      </c>
      <c r="BC95" s="35">
        <v>7.0270270270270274E-2</v>
      </c>
      <c r="BD95" s="35">
        <v>7.9575596816976124E-2</v>
      </c>
      <c r="BE95" s="35">
        <v>0.10249307479224377</v>
      </c>
      <c r="BF95" s="35">
        <v>0.14666666666666667</v>
      </c>
      <c r="BG95" s="35">
        <v>0.16758241758241757</v>
      </c>
      <c r="BH95" s="35">
        <v>0.18276762402088773</v>
      </c>
      <c r="BI95" s="35">
        <v>0.15625</v>
      </c>
      <c r="BJ95" s="35">
        <v>0.15</v>
      </c>
      <c r="BK95" s="35">
        <v>0.20152091254752852</v>
      </c>
      <c r="BL95" s="35">
        <v>0.16184971098265896</v>
      </c>
      <c r="BM95" s="35">
        <v>0.13569321533923304</v>
      </c>
      <c r="BN95" s="35">
        <v>0.13698630136986301</v>
      </c>
      <c r="BO95" s="35">
        <v>0.15104166666666666</v>
      </c>
      <c r="BP95" s="35">
        <v>0.14880952380952381</v>
      </c>
      <c r="BQ95" s="35">
        <v>0.13742690058479531</v>
      </c>
      <c r="BR95" s="35">
        <v>0.18678160919540229</v>
      </c>
      <c r="BS95" s="35">
        <v>0.17142857142857143</v>
      </c>
      <c r="BT95" s="35">
        <v>0.13551401869158877</v>
      </c>
      <c r="BU95" s="35">
        <v>0.13600000000000001</v>
      </c>
      <c r="BV95" s="35">
        <v>0.16393442622950818</v>
      </c>
      <c r="BW95" s="35">
        <v>0.16705882352941176</v>
      </c>
      <c r="BX95" s="35">
        <v>0.13861386138613863</v>
      </c>
      <c r="BY95" s="35">
        <v>0.11368421052631579</v>
      </c>
      <c r="BZ95" s="34">
        <v>0.1222707423580786</v>
      </c>
      <c r="CA95" s="34">
        <v>0.12546816479400749</v>
      </c>
      <c r="CB95" s="34">
        <v>0.16747572815533981</v>
      </c>
      <c r="CC95" s="34">
        <v>0.11422413793103449</v>
      </c>
      <c r="CD95" s="34"/>
      <c r="CE95" s="34"/>
      <c r="CF95" s="34"/>
      <c r="CG95" s="34"/>
      <c r="CH95" s="34"/>
      <c r="CI95" s="34"/>
      <c r="CJ95" s="34"/>
      <c r="CK95" s="58"/>
      <c r="CL95" s="58"/>
      <c r="CM95" s="58"/>
      <c r="CN95" s="58"/>
      <c r="CO95" s="54"/>
      <c r="CP95" s="54"/>
      <c r="CQ95" s="54"/>
      <c r="CR95" s="54"/>
      <c r="CS95" s="54"/>
      <c r="CT95" s="54"/>
      <c r="CU95" s="54"/>
      <c r="CV95" s="54"/>
      <c r="CW95" s="54"/>
      <c r="CX95" s="54"/>
      <c r="CY95" s="55"/>
      <c r="CZ95" s="55"/>
      <c r="EO95" s="57"/>
      <c r="EP95" s="57"/>
      <c r="EQ95" s="57"/>
      <c r="ER95" s="57"/>
      <c r="ES95" s="57"/>
      <c r="ET95" s="57"/>
      <c r="EU95" s="57"/>
      <c r="EV95" s="57"/>
      <c r="EW95" s="5"/>
      <c r="EX95" s="5"/>
      <c r="EY95" s="5"/>
      <c r="EZ95" s="5"/>
      <c r="FA95" s="5"/>
      <c r="FB95" s="5"/>
      <c r="FC95" s="5"/>
      <c r="FD95" s="5"/>
      <c r="FE95" s="5"/>
      <c r="FF95" s="5"/>
      <c r="FG95" s="5"/>
      <c r="FH95" s="5"/>
      <c r="FI95" s="5"/>
      <c r="FJ95" s="5"/>
      <c r="FK95" s="5"/>
    </row>
    <row r="96" spans="21:167" x14ac:dyDescent="0.25">
      <c r="U96" s="23" t="s">
        <v>0</v>
      </c>
      <c r="V96" s="34"/>
      <c r="W96" s="34"/>
      <c r="X96" s="34"/>
      <c r="Y96" s="34"/>
      <c r="Z96" s="34"/>
      <c r="AA96" s="34">
        <v>7.0000000000000007E-2</v>
      </c>
      <c r="AB96" s="34">
        <v>0.09</v>
      </c>
      <c r="AC96" s="34">
        <v>0.13</v>
      </c>
      <c r="AD96" s="34">
        <v>0.13</v>
      </c>
      <c r="AE96" s="34">
        <v>0.16</v>
      </c>
      <c r="AF96" s="34">
        <v>0.18</v>
      </c>
      <c r="AG96" s="35">
        <v>0.10674157303370786</v>
      </c>
      <c r="AH96" s="34">
        <v>0.15</v>
      </c>
      <c r="AI96" s="34">
        <v>0.17</v>
      </c>
      <c r="AJ96" s="34">
        <v>0.12741751990898748</v>
      </c>
      <c r="AK96" s="35">
        <v>0.16835016835016836</v>
      </c>
      <c r="AL96" s="35">
        <v>0.1941747572815534</v>
      </c>
      <c r="AM96" s="35">
        <v>0.19556171983356449</v>
      </c>
      <c r="AN96" s="35">
        <v>0.1621923937360179</v>
      </c>
      <c r="AO96" s="35">
        <v>0.1669449081803005</v>
      </c>
      <c r="AP96" s="35">
        <v>0.20972644376899696</v>
      </c>
      <c r="AQ96" s="35">
        <v>0.19857142857142857</v>
      </c>
      <c r="AR96" s="35">
        <v>0.18906249999999999</v>
      </c>
      <c r="AS96" s="35">
        <v>6.0941828254847646E-2</v>
      </c>
      <c r="AT96" s="35">
        <v>7.6271186440677971E-2</v>
      </c>
      <c r="AU96" s="35">
        <v>9.8321342925659472E-2</v>
      </c>
      <c r="AV96" s="35">
        <v>0.11907386990077178</v>
      </c>
      <c r="AW96" s="35">
        <v>0.12617449664429531</v>
      </c>
      <c r="AX96" s="35">
        <v>0.15473145780051151</v>
      </c>
      <c r="AY96" s="35">
        <v>0.19141914191419143</v>
      </c>
      <c r="AZ96" s="35">
        <v>0.1806020066889632</v>
      </c>
      <c r="BA96" s="35">
        <v>6.1088977423638779E-2</v>
      </c>
      <c r="BB96" s="35">
        <v>8.0263157894736842E-2</v>
      </c>
      <c r="BC96" s="35">
        <v>7.7007700770077014E-2</v>
      </c>
      <c r="BD96" s="35">
        <v>9.3076049943246308E-2</v>
      </c>
      <c r="BE96" s="35">
        <v>0.11974110032362459</v>
      </c>
      <c r="BF96" s="35">
        <v>0.13197969543147209</v>
      </c>
      <c r="BG96" s="35">
        <v>0.16799091940976163</v>
      </c>
      <c r="BH96" s="35">
        <v>0.17892644135188868</v>
      </c>
      <c r="BI96" s="35">
        <v>0.18537590113285274</v>
      </c>
      <c r="BJ96" s="35">
        <v>0.17</v>
      </c>
      <c r="BK96" s="35">
        <v>0.1745635910224439</v>
      </c>
      <c r="BL96" s="35">
        <v>0.18576598311218334</v>
      </c>
      <c r="BM96" s="35">
        <v>0.19003476245654694</v>
      </c>
      <c r="BN96" s="35">
        <v>0.17755856966707767</v>
      </c>
      <c r="BO96" s="35">
        <v>0.18611670020120724</v>
      </c>
      <c r="BP96" s="35">
        <v>0.17011995637949837</v>
      </c>
      <c r="BQ96" s="35">
        <v>0.16610169491525423</v>
      </c>
      <c r="BR96" s="35">
        <v>0.17681498829039813</v>
      </c>
      <c r="BS96" s="35">
        <v>0.18615209988649262</v>
      </c>
      <c r="BT96" s="35">
        <v>0.18056918547595682</v>
      </c>
      <c r="BU96" s="35">
        <v>0.17184643510054845</v>
      </c>
      <c r="BV96" s="35">
        <v>0.17687074829931973</v>
      </c>
      <c r="BW96" s="35">
        <v>0.18609022556390978</v>
      </c>
      <c r="BX96" s="35">
        <v>0.19801980198019803</v>
      </c>
      <c r="BY96" s="35">
        <v>0.19695817490494297</v>
      </c>
      <c r="BZ96" s="34">
        <v>0.1875</v>
      </c>
      <c r="CA96" s="34">
        <v>0.19259259259259259</v>
      </c>
      <c r="CB96" s="34">
        <v>0.18840579710144928</v>
      </c>
      <c r="CC96" s="34">
        <v>0.19286256643887623</v>
      </c>
      <c r="CD96" s="34"/>
      <c r="CE96" s="34"/>
      <c r="CF96" s="34"/>
      <c r="CG96" s="34"/>
      <c r="CH96" s="34"/>
      <c r="CI96" s="34"/>
      <c r="CJ96" s="34"/>
      <c r="CK96" s="58"/>
      <c r="CL96" s="58"/>
      <c r="CM96" s="58"/>
      <c r="CN96" s="58"/>
      <c r="CO96" s="54"/>
      <c r="CP96" s="54"/>
      <c r="CQ96" s="54"/>
      <c r="CR96" s="54"/>
      <c r="CS96" s="54"/>
      <c r="CT96" s="54"/>
      <c r="CU96" s="54"/>
      <c r="CV96" s="54"/>
      <c r="CW96" s="54"/>
      <c r="CX96" s="54"/>
      <c r="CY96" s="55"/>
      <c r="CZ96" s="55"/>
      <c r="EO96" s="57"/>
      <c r="EP96" s="57"/>
      <c r="EQ96" s="57"/>
      <c r="ER96" s="57"/>
      <c r="ES96" s="57"/>
      <c r="ET96" s="57"/>
      <c r="EU96" s="57"/>
      <c r="EV96" s="57"/>
      <c r="EW96" s="5"/>
      <c r="EX96" s="5"/>
      <c r="EY96" s="5"/>
      <c r="EZ96" s="5"/>
      <c r="FA96" s="5"/>
      <c r="FB96" s="5"/>
      <c r="FC96" s="5"/>
      <c r="FD96" s="5"/>
      <c r="FE96" s="5"/>
      <c r="FF96" s="5"/>
      <c r="FG96" s="5"/>
      <c r="FH96" s="5"/>
      <c r="FI96" s="5"/>
      <c r="FJ96" s="5"/>
      <c r="FK96" s="5"/>
    </row>
    <row r="97" spans="21:167" x14ac:dyDescent="0.25">
      <c r="AK97" s="35"/>
      <c r="AL97" s="35"/>
      <c r="AM97" s="35"/>
      <c r="AN97" s="35"/>
      <c r="AO97" s="35"/>
      <c r="AP97" s="35"/>
      <c r="AQ97" s="35"/>
      <c r="AR97" s="35"/>
      <c r="AS97" s="35"/>
      <c r="AT97" s="35"/>
      <c r="AU97" s="35"/>
      <c r="AV97" s="35"/>
      <c r="AW97" s="35"/>
      <c r="AX97" s="35"/>
      <c r="AY97" s="35"/>
      <c r="AZ97" s="35"/>
      <c r="BA97" s="35"/>
      <c r="BB97" s="35"/>
      <c r="BC97" s="35"/>
      <c r="BD97" s="35"/>
      <c r="BE97" s="35"/>
      <c r="BF97" s="35"/>
      <c r="BG97" s="35"/>
      <c r="BH97" s="35"/>
      <c r="BI97" s="35"/>
      <c r="BJ97" s="35"/>
      <c r="BK97" s="35"/>
      <c r="BL97" s="35"/>
      <c r="BM97" s="35"/>
      <c r="BN97" s="35"/>
      <c r="BO97" s="35"/>
      <c r="BP97" s="35"/>
      <c r="BQ97" s="35"/>
      <c r="BR97" s="35"/>
      <c r="BS97" s="35"/>
      <c r="BT97" s="35"/>
      <c r="BU97" s="35"/>
      <c r="BV97" s="35"/>
      <c r="BW97" s="35"/>
      <c r="BX97" s="35"/>
      <c r="BY97" s="35"/>
      <c r="BZ97" s="35"/>
      <c r="CA97" s="35"/>
      <c r="CB97" s="35"/>
      <c r="CC97" s="35"/>
      <c r="CD97" s="35"/>
      <c r="CE97" s="35"/>
      <c r="CF97" s="35"/>
      <c r="CG97" s="35"/>
      <c r="CH97" s="35"/>
      <c r="CI97" s="35"/>
      <c r="CJ97" s="35"/>
      <c r="CK97" s="58"/>
      <c r="CL97" s="58"/>
      <c r="CM97" s="58"/>
      <c r="CN97" s="58"/>
      <c r="CO97" s="54"/>
      <c r="CP97" s="54"/>
      <c r="CQ97" s="54"/>
      <c r="CR97" s="54"/>
      <c r="CS97" s="54"/>
      <c r="CT97" s="54"/>
      <c r="CU97" s="54"/>
      <c r="CV97" s="54"/>
      <c r="CW97" s="54"/>
      <c r="CX97" s="54"/>
      <c r="CY97" s="55"/>
      <c r="CZ97" s="55"/>
      <c r="EO97" s="57"/>
      <c r="EP97" s="57"/>
      <c r="EQ97" s="57"/>
      <c r="ER97" s="57"/>
      <c r="ES97" s="57"/>
      <c r="ET97" s="57"/>
      <c r="EU97" s="57"/>
      <c r="EV97" s="57"/>
      <c r="EW97" s="5"/>
      <c r="EX97" s="5"/>
      <c r="EY97" s="5"/>
      <c r="EZ97" s="5"/>
      <c r="FA97" s="5"/>
      <c r="FB97" s="5"/>
      <c r="FC97" s="5"/>
      <c r="FD97" s="5"/>
      <c r="FE97" s="5"/>
      <c r="FF97" s="5"/>
      <c r="FG97" s="5"/>
      <c r="FH97" s="5"/>
      <c r="FI97" s="5"/>
      <c r="FJ97" s="5"/>
      <c r="FK97" s="5"/>
    </row>
    <row r="98" spans="21:167" x14ac:dyDescent="0.25">
      <c r="BA98" s="35"/>
      <c r="BM98" s="35"/>
      <c r="BY98" s="35"/>
      <c r="BZ98" s="35"/>
      <c r="CA98" s="35"/>
      <c r="CB98" s="35"/>
      <c r="CC98" s="35"/>
      <c r="CD98" s="35"/>
      <c r="CE98" s="35"/>
      <c r="CF98" s="35"/>
      <c r="CG98" s="35"/>
      <c r="CH98" s="35"/>
      <c r="CI98" s="35"/>
      <c r="CJ98" s="35"/>
      <c r="CK98" s="58"/>
      <c r="CL98" s="58"/>
      <c r="CM98" s="58"/>
      <c r="CN98" s="58"/>
      <c r="CO98" s="54"/>
      <c r="CP98" s="54"/>
      <c r="CQ98" s="54"/>
      <c r="CR98" s="54"/>
      <c r="CS98" s="54"/>
      <c r="CT98" s="54"/>
      <c r="CU98" s="54"/>
      <c r="CV98" s="54"/>
      <c r="CW98" s="54"/>
      <c r="CX98" s="54"/>
      <c r="CY98" s="55"/>
      <c r="CZ98" s="55"/>
      <c r="EO98" s="57"/>
      <c r="EP98" s="57"/>
      <c r="EQ98" s="57"/>
      <c r="ER98" s="57"/>
      <c r="ES98" s="57"/>
      <c r="ET98" s="57"/>
      <c r="EU98" s="57"/>
      <c r="EV98" s="57"/>
      <c r="EW98" s="5"/>
      <c r="EX98" s="5"/>
      <c r="EY98" s="5"/>
      <c r="EZ98" s="5"/>
      <c r="FA98" s="5"/>
      <c r="FB98" s="5"/>
      <c r="FC98" s="5"/>
      <c r="FD98" s="5"/>
      <c r="FE98" s="5"/>
      <c r="FF98" s="5"/>
      <c r="FG98" s="5"/>
      <c r="FH98" s="5"/>
      <c r="FI98" s="5"/>
      <c r="FJ98" s="5"/>
      <c r="FK98" s="5"/>
    </row>
    <row r="99" spans="21:167" x14ac:dyDescent="0.25">
      <c r="U99" s="23" t="s">
        <v>18</v>
      </c>
      <c r="BA99" s="35"/>
      <c r="BM99" s="35"/>
      <c r="BY99" s="35"/>
      <c r="BZ99" s="35"/>
      <c r="CA99" s="35"/>
      <c r="CB99" s="35"/>
      <c r="CC99" s="35"/>
      <c r="CD99" s="35"/>
      <c r="CE99" s="35"/>
      <c r="CF99" s="35"/>
      <c r="CG99" s="35"/>
      <c r="CH99" s="35"/>
      <c r="CI99" s="35"/>
      <c r="CJ99" s="35"/>
      <c r="CK99" s="58"/>
      <c r="CL99" s="58"/>
      <c r="CM99" s="58"/>
      <c r="CN99" s="58"/>
      <c r="CO99" s="54"/>
      <c r="CP99" s="54"/>
      <c r="CQ99" s="54"/>
      <c r="CR99" s="54"/>
      <c r="CS99" s="54"/>
      <c r="CT99" s="54"/>
      <c r="CU99" s="54"/>
      <c r="CV99" s="54"/>
      <c r="CW99" s="54"/>
      <c r="CX99" s="54"/>
      <c r="CY99" s="55"/>
      <c r="CZ99" s="55"/>
      <c r="EO99" s="57"/>
      <c r="EP99" s="57"/>
      <c r="EQ99" s="57"/>
      <c r="ER99" s="57"/>
      <c r="ES99" s="57"/>
      <c r="ET99" s="57"/>
      <c r="EU99" s="57"/>
      <c r="EV99" s="57"/>
      <c r="EW99" s="5"/>
      <c r="EX99" s="5"/>
      <c r="EY99" s="5"/>
      <c r="EZ99" s="5"/>
      <c r="FA99" s="5"/>
      <c r="FB99" s="5"/>
      <c r="FC99" s="5"/>
      <c r="FD99" s="5"/>
      <c r="FE99" s="5"/>
      <c r="FF99" s="5"/>
      <c r="FG99" s="5"/>
      <c r="FH99" s="5"/>
      <c r="FI99" s="5"/>
      <c r="FJ99" s="5"/>
      <c r="FK99" s="5"/>
    </row>
    <row r="100" spans="21:167" x14ac:dyDescent="0.25">
      <c r="V100" s="32">
        <v>43101</v>
      </c>
      <c r="W100" s="32">
        <v>43132</v>
      </c>
      <c r="X100" s="32">
        <v>43160</v>
      </c>
      <c r="Y100" s="32">
        <v>43191</v>
      </c>
      <c r="Z100" s="32">
        <v>43221</v>
      </c>
      <c r="AA100" s="32">
        <v>43252</v>
      </c>
      <c r="AB100" s="32">
        <v>43282</v>
      </c>
      <c r="AC100" s="32">
        <v>43313</v>
      </c>
      <c r="AD100" s="32">
        <v>43344</v>
      </c>
      <c r="AE100" s="32">
        <v>43374</v>
      </c>
      <c r="AF100" s="32">
        <v>43405</v>
      </c>
      <c r="AG100" s="32">
        <v>43435</v>
      </c>
      <c r="AH100" s="32">
        <v>43466</v>
      </c>
      <c r="AI100" s="32">
        <v>43497</v>
      </c>
      <c r="AJ100" s="32">
        <v>43525</v>
      </c>
      <c r="AK100" s="32">
        <v>43556</v>
      </c>
      <c r="AL100" s="32">
        <v>43586</v>
      </c>
      <c r="AM100" s="32">
        <v>43617</v>
      </c>
      <c r="AN100" s="32">
        <v>43647</v>
      </c>
      <c r="AO100" s="32">
        <v>43678</v>
      </c>
      <c r="AP100" s="32">
        <v>43709</v>
      </c>
      <c r="AQ100" s="32">
        <v>43739</v>
      </c>
      <c r="AR100" s="32">
        <v>43770</v>
      </c>
      <c r="AS100" s="32">
        <v>43800</v>
      </c>
      <c r="AT100" s="32">
        <v>43831</v>
      </c>
      <c r="AU100" s="32">
        <v>43862</v>
      </c>
      <c r="AV100" s="32">
        <v>43891</v>
      </c>
      <c r="AW100" s="32">
        <v>43922</v>
      </c>
      <c r="AX100" s="32">
        <v>43952</v>
      </c>
      <c r="AY100" s="32">
        <v>43983</v>
      </c>
      <c r="AZ100" s="32">
        <v>44013</v>
      </c>
      <c r="BA100" s="32">
        <v>44227</v>
      </c>
      <c r="BB100" s="32">
        <v>44228</v>
      </c>
      <c r="BC100" s="32">
        <v>44256</v>
      </c>
      <c r="BD100" s="32">
        <v>44287</v>
      </c>
      <c r="BE100" s="32">
        <v>44317</v>
      </c>
      <c r="BF100" s="32">
        <v>44348</v>
      </c>
      <c r="BG100" s="32">
        <v>44378</v>
      </c>
      <c r="BH100" s="32">
        <v>44409</v>
      </c>
      <c r="BI100" s="32">
        <v>44440</v>
      </c>
      <c r="BJ100" s="32">
        <v>44470</v>
      </c>
      <c r="BK100" s="32">
        <v>44501</v>
      </c>
      <c r="BL100" s="32">
        <v>44531</v>
      </c>
      <c r="BM100" s="32">
        <v>44562</v>
      </c>
      <c r="BN100" s="32">
        <v>44593</v>
      </c>
      <c r="BO100" s="32">
        <v>44621</v>
      </c>
      <c r="BP100" s="32">
        <v>44652</v>
      </c>
      <c r="BQ100" s="32">
        <v>44682</v>
      </c>
      <c r="BR100" s="32">
        <v>44713</v>
      </c>
      <c r="BS100" s="32">
        <v>44743</v>
      </c>
      <c r="BT100" s="32">
        <v>44774</v>
      </c>
      <c r="BU100" s="32">
        <v>44805</v>
      </c>
      <c r="BV100" s="32">
        <v>44835</v>
      </c>
      <c r="BW100" s="32">
        <v>44866</v>
      </c>
      <c r="BX100" s="32">
        <v>44896</v>
      </c>
      <c r="BY100" s="32">
        <v>44927</v>
      </c>
      <c r="BZ100" s="32">
        <v>44958</v>
      </c>
      <c r="CA100" s="32">
        <v>44986</v>
      </c>
      <c r="CB100" s="32">
        <v>45017</v>
      </c>
      <c r="CC100" s="32">
        <v>45047</v>
      </c>
      <c r="CD100" s="32">
        <v>45078</v>
      </c>
      <c r="CE100" s="32">
        <v>45108</v>
      </c>
      <c r="CF100" s="32">
        <v>45139</v>
      </c>
      <c r="CG100" s="32">
        <v>45170</v>
      </c>
      <c r="CH100" s="32">
        <v>45200</v>
      </c>
      <c r="CI100" s="32">
        <v>45231</v>
      </c>
      <c r="CJ100" s="32">
        <v>45261</v>
      </c>
      <c r="CK100" s="58"/>
      <c r="CL100" s="58"/>
      <c r="CM100" s="58"/>
      <c r="CN100" s="58"/>
      <c r="CO100" s="54"/>
      <c r="CP100" s="54"/>
      <c r="CQ100" s="54"/>
      <c r="CR100" s="54"/>
      <c r="CS100" s="54"/>
      <c r="CT100" s="54"/>
      <c r="CU100" s="54"/>
      <c r="CV100" s="54"/>
      <c r="CW100" s="54"/>
      <c r="CX100" s="54"/>
      <c r="CY100" s="55"/>
      <c r="CZ100" s="55"/>
      <c r="EO100" s="57"/>
      <c r="EP100" s="57"/>
      <c r="EQ100" s="57"/>
      <c r="ER100" s="57"/>
      <c r="ES100" s="57"/>
      <c r="ET100" s="57"/>
      <c r="EU100" s="57"/>
      <c r="EV100" s="57"/>
      <c r="EW100" s="5"/>
      <c r="EX100" s="5"/>
      <c r="EY100" s="5"/>
      <c r="EZ100" s="5"/>
      <c r="FA100" s="5"/>
      <c r="FB100" s="5"/>
      <c r="FC100" s="5"/>
      <c r="FD100" s="5"/>
      <c r="FE100" s="5"/>
      <c r="FF100" s="5"/>
      <c r="FG100" s="5"/>
      <c r="FH100" s="5"/>
      <c r="FI100" s="5"/>
      <c r="FJ100" s="5"/>
      <c r="FK100" s="5"/>
    </row>
    <row r="101" spans="21:167" x14ac:dyDescent="0.25">
      <c r="U101" s="23" t="s">
        <v>12</v>
      </c>
      <c r="V101" s="34"/>
      <c r="W101" s="34"/>
      <c r="X101" s="34"/>
      <c r="Y101" s="34"/>
      <c r="Z101" s="34"/>
      <c r="AA101" s="34">
        <v>0.24</v>
      </c>
      <c r="AB101" s="34">
        <v>0.35</v>
      </c>
      <c r="AC101" s="34">
        <v>0.34</v>
      </c>
      <c r="AD101" s="34">
        <v>0.32</v>
      </c>
      <c r="AE101" s="34">
        <v>0.38</v>
      </c>
      <c r="AF101" s="34">
        <v>0.55000000000000004</v>
      </c>
      <c r="AG101" s="34">
        <v>0</v>
      </c>
      <c r="AH101" s="35">
        <v>0.63636363636363635</v>
      </c>
      <c r="AI101" s="34">
        <v>1</v>
      </c>
      <c r="AJ101" s="39">
        <v>0</v>
      </c>
      <c r="AK101" s="35">
        <v>0</v>
      </c>
      <c r="AL101" s="35">
        <v>0</v>
      </c>
      <c r="AM101" s="35">
        <v>0</v>
      </c>
      <c r="AN101" s="35">
        <v>0</v>
      </c>
      <c r="AO101" s="35">
        <v>0</v>
      </c>
      <c r="AP101" s="35">
        <v>0</v>
      </c>
      <c r="AQ101" s="35"/>
      <c r="AR101" s="35"/>
      <c r="AS101" s="35">
        <v>0</v>
      </c>
      <c r="AT101" s="35">
        <v>0.42857142857142855</v>
      </c>
      <c r="AU101" s="35"/>
      <c r="AV101" s="35"/>
      <c r="AW101" s="35">
        <v>0.33333333333333331</v>
      </c>
      <c r="AX101" s="35">
        <v>0.1111111111111111</v>
      </c>
      <c r="AY101" s="35">
        <v>0</v>
      </c>
      <c r="AZ101" s="35">
        <v>0</v>
      </c>
      <c r="BA101" s="35">
        <v>0.2857142857142857</v>
      </c>
      <c r="BB101" s="35">
        <v>0.2857142857142857</v>
      </c>
      <c r="BC101" s="35">
        <v>0.5</v>
      </c>
      <c r="BD101" s="35">
        <v>0.33333333333333331</v>
      </c>
      <c r="BE101" s="35">
        <v>0.2</v>
      </c>
      <c r="BF101" s="35">
        <v>0.25</v>
      </c>
      <c r="BG101" s="35">
        <v>0.5</v>
      </c>
      <c r="BH101" s="35">
        <v>0.5</v>
      </c>
      <c r="BI101" s="35">
        <v>0</v>
      </c>
      <c r="BJ101" s="35">
        <v>0.5</v>
      </c>
      <c r="BK101" s="35">
        <v>1</v>
      </c>
      <c r="BL101" s="35">
        <v>0.30769230769230771</v>
      </c>
      <c r="BM101" s="35">
        <v>0.625</v>
      </c>
      <c r="BN101" s="35">
        <v>0.25</v>
      </c>
      <c r="BO101" s="35">
        <v>0.45454545454545453</v>
      </c>
      <c r="BP101" s="35">
        <v>0.42857142857142855</v>
      </c>
      <c r="BQ101" s="35">
        <v>1</v>
      </c>
      <c r="BR101" s="35">
        <v>0.33333333333333331</v>
      </c>
      <c r="BS101" s="35">
        <v>0.5</v>
      </c>
      <c r="BT101" s="35">
        <v>0.60869565217391308</v>
      </c>
      <c r="BU101" s="35">
        <v>0.61904761904761907</v>
      </c>
      <c r="BV101" s="35">
        <v>0.55555555555555558</v>
      </c>
      <c r="BW101" s="35">
        <v>0.55555555555555558</v>
      </c>
      <c r="BX101" s="35">
        <v>0.85</v>
      </c>
      <c r="BY101" s="35">
        <v>0.55555555555555558</v>
      </c>
      <c r="BZ101" s="34">
        <v>0.69444444444444442</v>
      </c>
      <c r="CA101" s="34">
        <v>0.25</v>
      </c>
      <c r="CB101" s="34">
        <v>0.58333333333333337</v>
      </c>
      <c r="CC101" s="34">
        <v>0.38461538461538464</v>
      </c>
      <c r="CD101" s="34"/>
      <c r="CE101" s="34"/>
      <c r="CF101" s="34"/>
      <c r="CG101" s="34"/>
      <c r="CH101" s="34"/>
      <c r="CI101" s="34"/>
      <c r="CJ101" s="34"/>
      <c r="CK101" s="58"/>
      <c r="CL101" s="58"/>
      <c r="CM101" s="58"/>
      <c r="CN101" s="58"/>
      <c r="CO101" s="54"/>
      <c r="CP101" s="54"/>
      <c r="CQ101" s="54"/>
      <c r="CR101" s="54"/>
      <c r="CS101" s="54"/>
      <c r="CT101" s="54"/>
      <c r="CU101" s="54"/>
      <c r="CV101" s="54"/>
      <c r="CW101" s="54"/>
      <c r="CX101" s="54"/>
      <c r="CY101" s="55"/>
      <c r="CZ101" s="55"/>
      <c r="EO101" s="57"/>
      <c r="EP101" s="57"/>
      <c r="EQ101" s="57"/>
      <c r="ER101" s="57"/>
      <c r="ES101" s="57"/>
      <c r="ET101" s="57"/>
      <c r="EU101" s="57"/>
      <c r="EV101" s="57"/>
      <c r="EW101" s="5"/>
      <c r="EX101" s="5"/>
      <c r="EY101" s="5"/>
      <c r="EZ101" s="5"/>
      <c r="FA101" s="5"/>
      <c r="FB101" s="5"/>
      <c r="FC101" s="5"/>
      <c r="FD101" s="5"/>
      <c r="FE101" s="5"/>
      <c r="FF101" s="5"/>
      <c r="FG101" s="5"/>
      <c r="FH101" s="5"/>
      <c r="FI101" s="5"/>
      <c r="FJ101" s="5"/>
      <c r="FK101" s="5"/>
    </row>
    <row r="102" spans="21:167" x14ac:dyDescent="0.25">
      <c r="U102" s="23" t="s">
        <v>9</v>
      </c>
      <c r="V102" s="34"/>
      <c r="W102" s="34"/>
      <c r="X102" s="34"/>
      <c r="Y102" s="34"/>
      <c r="Z102" s="34"/>
      <c r="AA102" s="34">
        <v>0.23</v>
      </c>
      <c r="AB102" s="34">
        <v>0.34</v>
      </c>
      <c r="AC102" s="34">
        <v>0.37</v>
      </c>
      <c r="AD102" s="34">
        <v>0.32</v>
      </c>
      <c r="AE102" s="34">
        <v>0.43</v>
      </c>
      <c r="AF102" s="34">
        <v>0.64</v>
      </c>
      <c r="AG102" s="34">
        <v>0</v>
      </c>
      <c r="AH102" s="35">
        <v>0.44444444444444442</v>
      </c>
      <c r="AI102" s="34">
        <v>0</v>
      </c>
      <c r="AJ102" s="39">
        <v>0</v>
      </c>
      <c r="AK102" s="35">
        <v>1</v>
      </c>
      <c r="AL102" s="35">
        <v>0</v>
      </c>
      <c r="AM102" s="35">
        <v>0.5</v>
      </c>
      <c r="AN102" s="35">
        <v>0</v>
      </c>
      <c r="AO102" s="35">
        <v>0</v>
      </c>
      <c r="AP102" s="35">
        <v>1</v>
      </c>
      <c r="AQ102" s="35">
        <v>1</v>
      </c>
      <c r="AR102" s="35">
        <v>0.66666666666666663</v>
      </c>
      <c r="AS102" s="35"/>
      <c r="AT102" s="35">
        <v>0.72727272727272729</v>
      </c>
      <c r="AU102" s="35"/>
      <c r="AV102" s="35">
        <v>1</v>
      </c>
      <c r="AW102" s="35">
        <v>1</v>
      </c>
      <c r="AX102" s="35">
        <v>0.66666666666666663</v>
      </c>
      <c r="AY102" s="35">
        <v>1</v>
      </c>
      <c r="AZ102" s="35">
        <v>0.83333333333333337</v>
      </c>
      <c r="BA102" s="35">
        <v>0.4642857142857143</v>
      </c>
      <c r="BB102" s="35">
        <v>0.3</v>
      </c>
      <c r="BC102" s="35">
        <v>0.3888888888888889</v>
      </c>
      <c r="BD102" s="35">
        <v>0.31578947368421051</v>
      </c>
      <c r="BE102" s="35">
        <v>0.4</v>
      </c>
      <c r="BF102" s="35">
        <v>0.33333333333333331</v>
      </c>
      <c r="BG102" s="35">
        <v>0</v>
      </c>
      <c r="BH102" s="35">
        <v>0.35714285714285715</v>
      </c>
      <c r="BI102" s="35">
        <v>0</v>
      </c>
      <c r="BJ102" s="35">
        <v>0</v>
      </c>
      <c r="BK102" s="35">
        <v>0.66666666666666663</v>
      </c>
      <c r="BL102" s="35">
        <v>0.38461538461538464</v>
      </c>
      <c r="BM102" s="35">
        <v>0.38461538461538464</v>
      </c>
      <c r="BN102" s="35">
        <v>0.5</v>
      </c>
      <c r="BO102" s="35">
        <v>0.75</v>
      </c>
      <c r="BP102" s="35">
        <v>0.5</v>
      </c>
      <c r="BQ102" s="35">
        <v>0</v>
      </c>
      <c r="BR102" s="35">
        <v>0.33333333333333331</v>
      </c>
      <c r="BS102" s="35">
        <v>0.33333333333333331</v>
      </c>
      <c r="BT102" s="35">
        <v>0.56000000000000005</v>
      </c>
      <c r="BU102" s="35">
        <v>0.76923076923076927</v>
      </c>
      <c r="BV102" s="35">
        <v>0.58333333333333337</v>
      </c>
      <c r="BW102" s="35">
        <v>0.38461538461538464</v>
      </c>
      <c r="BX102" s="35">
        <v>0.625</v>
      </c>
      <c r="BY102" s="35">
        <v>0.4</v>
      </c>
      <c r="BZ102" s="34">
        <v>0.45</v>
      </c>
      <c r="CA102" s="34">
        <v>0.2</v>
      </c>
      <c r="CB102" s="34">
        <v>0.4</v>
      </c>
      <c r="CC102" s="34">
        <v>0.75</v>
      </c>
      <c r="CD102" s="34"/>
      <c r="CE102" s="34"/>
      <c r="CF102" s="34"/>
      <c r="CG102" s="34"/>
      <c r="CH102" s="34"/>
      <c r="CI102" s="34"/>
      <c r="CJ102" s="34"/>
      <c r="CK102" s="58"/>
      <c r="CL102" s="58"/>
      <c r="CM102" s="58"/>
      <c r="CN102" s="58"/>
      <c r="CO102" s="54"/>
      <c r="CP102" s="54"/>
      <c r="CQ102" s="54"/>
      <c r="CR102" s="54"/>
      <c r="CS102" s="54"/>
      <c r="CT102" s="54"/>
      <c r="CU102" s="54"/>
      <c r="CV102" s="54"/>
      <c r="CW102" s="54"/>
      <c r="CX102" s="54"/>
      <c r="CY102" s="55"/>
      <c r="CZ102" s="55"/>
      <c r="EO102" s="57"/>
      <c r="EP102" s="57"/>
      <c r="EQ102" s="57"/>
      <c r="ER102" s="57"/>
      <c r="ES102" s="57"/>
      <c r="ET102" s="57"/>
      <c r="EU102" s="57"/>
      <c r="EV102" s="57"/>
      <c r="EW102" s="5"/>
      <c r="EX102" s="5"/>
      <c r="EY102" s="5"/>
      <c r="EZ102" s="5"/>
      <c r="FA102" s="5"/>
      <c r="FB102" s="5"/>
      <c r="FC102" s="5"/>
      <c r="FD102" s="5"/>
      <c r="FE102" s="5"/>
      <c r="FF102" s="5"/>
      <c r="FG102" s="5"/>
      <c r="FH102" s="5"/>
      <c r="FI102" s="5"/>
      <c r="FJ102" s="5"/>
      <c r="FK102" s="5"/>
    </row>
    <row r="103" spans="21:167" x14ac:dyDescent="0.25">
      <c r="U103" s="23" t="s">
        <v>11</v>
      </c>
      <c r="V103" s="34"/>
      <c r="W103" s="34"/>
      <c r="X103" s="34"/>
      <c r="Y103" s="34"/>
      <c r="Z103" s="34"/>
      <c r="AA103" s="34">
        <v>0.32</v>
      </c>
      <c r="AB103" s="34">
        <v>0.4</v>
      </c>
      <c r="AC103" s="34">
        <v>0.31</v>
      </c>
      <c r="AD103" s="34">
        <v>0.49</v>
      </c>
      <c r="AE103" s="34">
        <v>0.64</v>
      </c>
      <c r="AF103" s="34">
        <v>0.71</v>
      </c>
      <c r="AG103" s="34">
        <v>0</v>
      </c>
      <c r="AH103" s="35">
        <v>0.90909090909090906</v>
      </c>
      <c r="AI103" s="34">
        <v>0</v>
      </c>
      <c r="AJ103" s="39">
        <v>0</v>
      </c>
      <c r="AK103" s="35">
        <v>0</v>
      </c>
      <c r="AL103" s="35">
        <v>1</v>
      </c>
      <c r="AM103" s="35">
        <v>1</v>
      </c>
      <c r="AN103" s="35">
        <v>0</v>
      </c>
      <c r="AO103" s="35">
        <v>0</v>
      </c>
      <c r="AP103" s="35">
        <v>0</v>
      </c>
      <c r="AQ103" s="35"/>
      <c r="AR103" s="35"/>
      <c r="AS103" s="35"/>
      <c r="AT103" s="35">
        <v>1</v>
      </c>
      <c r="AU103" s="35"/>
      <c r="AV103" s="35"/>
      <c r="AW103" s="35"/>
      <c r="AX103" s="35"/>
      <c r="AY103" s="35"/>
      <c r="AZ103" s="35"/>
      <c r="BA103" s="35"/>
      <c r="BB103" s="35"/>
      <c r="BC103" s="35"/>
      <c r="BD103" s="35">
        <v>1</v>
      </c>
      <c r="BE103" s="35"/>
      <c r="BF103" s="35"/>
      <c r="BG103" s="35">
        <v>1</v>
      </c>
      <c r="BH103" s="35">
        <v>0</v>
      </c>
      <c r="BI103" s="35">
        <v>0</v>
      </c>
      <c r="BJ103" s="35">
        <v>0.5</v>
      </c>
      <c r="BK103" s="35">
        <v>0.75</v>
      </c>
      <c r="BL103" s="35">
        <v>0.375</v>
      </c>
      <c r="BM103" s="35">
        <v>0.25</v>
      </c>
      <c r="BN103" s="35">
        <v>0.2</v>
      </c>
      <c r="BO103" s="35">
        <v>0.3</v>
      </c>
      <c r="BP103" s="35">
        <v>0.4</v>
      </c>
      <c r="BQ103" s="35">
        <v>0.66666666666666663</v>
      </c>
      <c r="BR103" s="35">
        <v>0</v>
      </c>
      <c r="BS103" s="35">
        <v>1</v>
      </c>
      <c r="BT103" s="35">
        <v>1</v>
      </c>
      <c r="BU103" s="35">
        <v>0.4</v>
      </c>
      <c r="BV103" s="35">
        <v>0.4</v>
      </c>
      <c r="BW103" s="35">
        <v>0.81818181818181823</v>
      </c>
      <c r="BX103" s="35">
        <v>0.625</v>
      </c>
      <c r="BY103" s="35">
        <v>0.5</v>
      </c>
      <c r="BZ103" s="34">
        <v>0.2</v>
      </c>
      <c r="CA103" s="34">
        <v>0.33333333333333331</v>
      </c>
      <c r="CB103" s="34">
        <v>0.33333333333333331</v>
      </c>
      <c r="CC103" s="34">
        <v>0.33333333333333331</v>
      </c>
      <c r="CD103" s="34"/>
      <c r="CE103" s="34"/>
      <c r="CF103" s="34"/>
      <c r="CG103" s="34"/>
      <c r="CH103" s="34"/>
      <c r="CI103" s="34"/>
      <c r="CJ103" s="34"/>
      <c r="CK103" s="58"/>
      <c r="CL103" s="58"/>
      <c r="CM103" s="58"/>
      <c r="CN103" s="58"/>
      <c r="CO103" s="54"/>
      <c r="CP103" s="54"/>
      <c r="CQ103" s="54"/>
      <c r="CR103" s="54"/>
      <c r="CS103" s="54"/>
      <c r="CT103" s="54"/>
      <c r="CU103" s="54"/>
      <c r="CV103" s="54"/>
      <c r="CW103" s="54"/>
      <c r="CX103" s="54"/>
      <c r="CY103" s="55"/>
      <c r="CZ103" s="55"/>
      <c r="EO103" s="57"/>
      <c r="EP103" s="57"/>
      <c r="EQ103" s="57"/>
      <c r="ER103" s="57"/>
      <c r="ES103" s="57"/>
      <c r="ET103" s="57"/>
      <c r="EU103" s="57"/>
      <c r="EV103" s="57"/>
      <c r="EW103" s="5"/>
      <c r="EX103" s="5"/>
      <c r="EY103" s="5"/>
      <c r="EZ103" s="5"/>
      <c r="FA103" s="5"/>
      <c r="FB103" s="5"/>
      <c r="FC103" s="5"/>
      <c r="FD103" s="5"/>
      <c r="FE103" s="5"/>
      <c r="FF103" s="5"/>
      <c r="FG103" s="5"/>
      <c r="FH103" s="5"/>
      <c r="FI103" s="5"/>
      <c r="FJ103" s="5"/>
      <c r="FK103" s="5"/>
    </row>
    <row r="104" spans="21:167" x14ac:dyDescent="0.25">
      <c r="U104" s="23" t="s">
        <v>10</v>
      </c>
      <c r="V104" s="34"/>
      <c r="W104" s="34"/>
      <c r="X104" s="34"/>
      <c r="Y104" s="34"/>
      <c r="AA104" s="34">
        <v>0.21</v>
      </c>
      <c r="AB104" s="34">
        <v>0.39</v>
      </c>
      <c r="AC104" s="34">
        <v>0.28999999999999998</v>
      </c>
      <c r="AD104" s="34">
        <v>0.25</v>
      </c>
      <c r="AE104" s="34">
        <v>0.5</v>
      </c>
      <c r="AF104" s="34">
        <v>0.33</v>
      </c>
      <c r="AG104" s="34">
        <v>0</v>
      </c>
      <c r="AH104" s="35">
        <v>0.75</v>
      </c>
      <c r="AI104" s="34">
        <v>0</v>
      </c>
      <c r="AJ104" s="39">
        <v>0</v>
      </c>
      <c r="AK104" s="35">
        <v>0</v>
      </c>
      <c r="AL104" s="35">
        <v>0</v>
      </c>
      <c r="AM104" s="35">
        <v>0</v>
      </c>
      <c r="AN104" s="35">
        <v>0</v>
      </c>
      <c r="AO104" s="35">
        <v>0</v>
      </c>
      <c r="AP104" s="35">
        <v>0</v>
      </c>
      <c r="AQ104" s="35"/>
      <c r="AR104" s="35"/>
      <c r="AS104" s="35"/>
      <c r="AT104" s="35"/>
      <c r="AU104" s="35"/>
      <c r="AV104" s="35"/>
      <c r="AW104" s="35"/>
      <c r="AX104" s="35"/>
      <c r="AY104" s="35">
        <v>0</v>
      </c>
      <c r="AZ104" s="35">
        <v>0.5</v>
      </c>
      <c r="BA104" s="35">
        <v>0.7142857142857143</v>
      </c>
      <c r="BB104" s="35">
        <v>0.44444444444444442</v>
      </c>
      <c r="BC104" s="35">
        <v>0.4</v>
      </c>
      <c r="BD104" s="35">
        <v>0.42857142857142855</v>
      </c>
      <c r="BE104" s="35">
        <v>0.33333333333333331</v>
      </c>
      <c r="BF104" s="35">
        <v>0</v>
      </c>
      <c r="BG104" s="35"/>
      <c r="BH104" s="35">
        <v>0.25</v>
      </c>
      <c r="BI104" s="35">
        <v>0</v>
      </c>
      <c r="BJ104" s="35">
        <v>0</v>
      </c>
      <c r="BK104" s="35">
        <v>0</v>
      </c>
      <c r="BL104" s="35">
        <v>0.25</v>
      </c>
      <c r="BM104" s="35">
        <v>0.33333333333333331</v>
      </c>
      <c r="BN104" s="35">
        <v>0</v>
      </c>
      <c r="BO104" s="35">
        <v>0.33333333333333331</v>
      </c>
      <c r="BP104" s="35">
        <v>0</v>
      </c>
      <c r="BQ104" s="35"/>
      <c r="BR104" s="35">
        <v>1</v>
      </c>
      <c r="BS104" s="35">
        <v>0</v>
      </c>
      <c r="BT104" s="35">
        <v>0.25</v>
      </c>
      <c r="BU104" s="35">
        <v>0.5714285714285714</v>
      </c>
      <c r="BV104" s="35">
        <v>0.5</v>
      </c>
      <c r="BW104" s="35">
        <v>1</v>
      </c>
      <c r="BX104" s="35">
        <v>1</v>
      </c>
      <c r="BY104" s="35">
        <v>0.25</v>
      </c>
      <c r="BZ104" s="34">
        <v>0</v>
      </c>
      <c r="CA104" s="34">
        <v>0</v>
      </c>
      <c r="CB104" s="34">
        <v>0</v>
      </c>
      <c r="CC104" s="34">
        <v>0.33333333333333331</v>
      </c>
      <c r="CD104" s="34"/>
      <c r="CE104" s="34"/>
      <c r="CF104" s="34"/>
      <c r="CG104" s="34"/>
      <c r="CH104" s="34"/>
      <c r="CI104" s="34"/>
      <c r="CJ104" s="34"/>
      <c r="CK104" s="58"/>
      <c r="CL104" s="58"/>
      <c r="CM104" s="58"/>
      <c r="CN104" s="58"/>
      <c r="CO104" s="54"/>
      <c r="CP104" s="54"/>
      <c r="CQ104" s="54"/>
      <c r="CR104" s="54"/>
      <c r="CS104" s="54"/>
      <c r="CT104" s="54"/>
      <c r="CU104" s="54"/>
      <c r="CV104" s="54"/>
      <c r="CW104" s="54"/>
      <c r="CX104" s="54"/>
      <c r="CY104" s="55"/>
      <c r="CZ104" s="55"/>
      <c r="EO104" s="57"/>
      <c r="EP104" s="57"/>
      <c r="EQ104" s="57"/>
      <c r="ER104" s="57"/>
      <c r="ES104" s="57"/>
      <c r="ET104" s="57"/>
      <c r="EU104" s="57"/>
      <c r="EV104" s="57"/>
      <c r="EW104" s="5"/>
      <c r="EX104" s="5"/>
      <c r="EY104" s="5"/>
      <c r="EZ104" s="5"/>
      <c r="FA104" s="5"/>
      <c r="FB104" s="5"/>
      <c r="FC104" s="5"/>
      <c r="FD104" s="5"/>
      <c r="FE104" s="5"/>
      <c r="FF104" s="5"/>
      <c r="FG104" s="5"/>
      <c r="FH104" s="5"/>
      <c r="FI104" s="5"/>
      <c r="FJ104" s="5"/>
      <c r="FK104" s="5"/>
    </row>
    <row r="105" spans="21:167" x14ac:dyDescent="0.25">
      <c r="U105" s="23" t="s">
        <v>8</v>
      </c>
      <c r="V105" s="34"/>
      <c r="W105" s="34"/>
      <c r="X105" s="34"/>
      <c r="Y105" s="34"/>
      <c r="Z105" s="34"/>
      <c r="AA105" s="34">
        <v>0.25</v>
      </c>
      <c r="AB105" s="34">
        <v>0.31</v>
      </c>
      <c r="AC105" s="34">
        <v>0.28000000000000003</v>
      </c>
      <c r="AD105" s="34">
        <v>0.36</v>
      </c>
      <c r="AE105" s="34">
        <v>0.41</v>
      </c>
      <c r="AF105" s="34">
        <v>0.36</v>
      </c>
      <c r="AG105" s="34">
        <v>0</v>
      </c>
      <c r="AH105" s="35">
        <v>0.41666666666666669</v>
      </c>
      <c r="AI105" s="34">
        <v>0</v>
      </c>
      <c r="AJ105" s="39">
        <v>0</v>
      </c>
      <c r="AK105" s="35">
        <v>0</v>
      </c>
      <c r="AL105" s="35">
        <v>0</v>
      </c>
      <c r="AM105" s="35">
        <v>0</v>
      </c>
      <c r="AN105" s="35">
        <v>0</v>
      </c>
      <c r="AO105" s="35">
        <v>0</v>
      </c>
      <c r="AP105" s="35">
        <v>0</v>
      </c>
      <c r="AQ105" s="35"/>
      <c r="AR105" s="35"/>
      <c r="AS105" s="35"/>
      <c r="AT105" s="35">
        <v>0.58333333333333337</v>
      </c>
      <c r="AU105" s="35">
        <v>1</v>
      </c>
      <c r="AV105" s="35"/>
      <c r="AW105" s="35"/>
      <c r="AX105" s="35">
        <v>0.33333333333333331</v>
      </c>
      <c r="AY105" s="35">
        <v>1</v>
      </c>
      <c r="AZ105" s="35">
        <v>0.5</v>
      </c>
      <c r="BA105" s="35">
        <v>0.23255813953488372</v>
      </c>
      <c r="BB105" s="35">
        <v>0.15151515151515152</v>
      </c>
      <c r="BC105" s="35">
        <v>0.39285714285714285</v>
      </c>
      <c r="BD105" s="35">
        <v>0.43478260869565216</v>
      </c>
      <c r="BE105" s="35">
        <v>0.46153846153846156</v>
      </c>
      <c r="BF105" s="35">
        <v>0.44444444444444442</v>
      </c>
      <c r="BG105" s="35">
        <v>0.2857142857142857</v>
      </c>
      <c r="BH105" s="35">
        <v>0.46153846153846156</v>
      </c>
      <c r="BI105" s="35">
        <v>0.33333333333333331</v>
      </c>
      <c r="BJ105" s="35">
        <v>0.5</v>
      </c>
      <c r="BK105" s="35">
        <v>0</v>
      </c>
      <c r="BL105" s="35">
        <v>1</v>
      </c>
      <c r="BM105" s="35">
        <v>0.5</v>
      </c>
      <c r="BN105" s="35">
        <v>0.33333333333333331</v>
      </c>
      <c r="BO105" s="35">
        <v>0.2857142857142857</v>
      </c>
      <c r="BP105" s="35">
        <v>0.5</v>
      </c>
      <c r="BQ105" s="35">
        <v>1</v>
      </c>
      <c r="BR105" s="35">
        <v>0.33333333333333331</v>
      </c>
      <c r="BS105" s="35">
        <v>0.5</v>
      </c>
      <c r="BT105" s="35">
        <v>0.77777777777777779</v>
      </c>
      <c r="BU105" s="35">
        <v>0.3</v>
      </c>
      <c r="BV105" s="35">
        <v>0.58333333333333337</v>
      </c>
      <c r="BW105" s="35">
        <v>0.35</v>
      </c>
      <c r="BX105" s="35">
        <v>0.61904761904761907</v>
      </c>
      <c r="BY105" s="35">
        <v>0.42857142857142855</v>
      </c>
      <c r="BZ105" s="34">
        <v>0.41176470588235292</v>
      </c>
      <c r="CA105" s="34">
        <v>0.5</v>
      </c>
      <c r="CB105" s="34">
        <v>0.46153846153846156</v>
      </c>
      <c r="CC105" s="34">
        <v>0.7142857142857143</v>
      </c>
      <c r="CD105" s="34"/>
      <c r="CE105" s="34"/>
      <c r="CF105" s="34"/>
      <c r="CG105" s="34"/>
      <c r="CH105" s="34"/>
      <c r="CI105" s="34"/>
      <c r="CJ105" s="34"/>
      <c r="CK105" s="58"/>
      <c r="CL105" s="58"/>
      <c r="CM105" s="58"/>
      <c r="CN105" s="58"/>
      <c r="CO105" s="54"/>
      <c r="CP105" s="54"/>
      <c r="CQ105" s="54"/>
      <c r="CR105" s="54"/>
      <c r="CS105" s="54"/>
      <c r="CT105" s="54"/>
      <c r="CU105" s="54"/>
      <c r="CV105" s="54"/>
      <c r="CW105" s="54"/>
      <c r="CX105" s="54"/>
      <c r="CY105" s="55"/>
      <c r="CZ105" s="55"/>
      <c r="EO105" s="57"/>
      <c r="EP105" s="57"/>
      <c r="EQ105" s="57"/>
      <c r="ER105" s="57"/>
      <c r="ES105" s="57"/>
      <c r="ET105" s="57"/>
      <c r="EU105" s="57"/>
      <c r="EV105" s="57"/>
      <c r="EW105" s="5"/>
      <c r="EX105" s="5"/>
      <c r="EY105" s="5"/>
      <c r="EZ105" s="5"/>
      <c r="FA105" s="5"/>
      <c r="FB105" s="5"/>
      <c r="FC105" s="5"/>
      <c r="FD105" s="5"/>
      <c r="FE105" s="5"/>
      <c r="FF105" s="5"/>
      <c r="FG105" s="5"/>
      <c r="FH105" s="5"/>
      <c r="FI105" s="5"/>
      <c r="FJ105" s="5"/>
      <c r="FK105" s="5"/>
    </row>
    <row r="106" spans="21:167" x14ac:dyDescent="0.25">
      <c r="U106" s="23" t="s">
        <v>7</v>
      </c>
      <c r="V106" s="34"/>
      <c r="W106" s="34"/>
      <c r="X106" s="34"/>
      <c r="Y106" s="34"/>
      <c r="Z106" s="34"/>
      <c r="AA106" s="34">
        <v>0.19</v>
      </c>
      <c r="AB106" s="34">
        <v>0.3</v>
      </c>
      <c r="AC106" s="34">
        <v>0.13</v>
      </c>
      <c r="AD106" s="34">
        <v>0.27</v>
      </c>
      <c r="AE106" s="34">
        <v>0.5</v>
      </c>
      <c r="AF106" s="34">
        <v>0.25</v>
      </c>
      <c r="AG106" s="34">
        <v>0</v>
      </c>
      <c r="AH106" s="35">
        <v>0</v>
      </c>
      <c r="AI106" s="34">
        <v>0</v>
      </c>
      <c r="AJ106" s="39">
        <v>0</v>
      </c>
      <c r="AK106" s="35">
        <v>0</v>
      </c>
      <c r="AL106" s="35">
        <v>0</v>
      </c>
      <c r="AM106" s="35">
        <v>0</v>
      </c>
      <c r="AN106" s="35">
        <v>0</v>
      </c>
      <c r="AO106" s="35">
        <v>0</v>
      </c>
      <c r="AP106" s="35">
        <v>0</v>
      </c>
      <c r="AQ106" s="35"/>
      <c r="AR106" s="35"/>
      <c r="AS106" s="35">
        <v>0</v>
      </c>
      <c r="AT106" s="35"/>
      <c r="AU106" s="35"/>
      <c r="AV106" s="35"/>
      <c r="AW106" s="35"/>
      <c r="AX106" s="35"/>
      <c r="AY106" s="35"/>
      <c r="AZ106" s="35"/>
      <c r="BA106" s="35"/>
      <c r="BB106" s="35">
        <v>0</v>
      </c>
      <c r="BC106" s="35">
        <v>0</v>
      </c>
      <c r="BD106" s="35"/>
      <c r="BE106" s="35"/>
      <c r="BF106" s="35"/>
      <c r="BG106" s="35"/>
      <c r="BH106" s="35">
        <v>0.25</v>
      </c>
      <c r="BI106" s="35"/>
      <c r="BJ106" s="35"/>
      <c r="BK106" s="35"/>
      <c r="BL106" s="35">
        <v>0.47058823529411764</v>
      </c>
      <c r="BM106" s="35"/>
      <c r="BN106" s="35"/>
      <c r="BO106" s="35"/>
      <c r="BP106" s="35"/>
      <c r="BQ106" s="35"/>
      <c r="BR106" s="35"/>
      <c r="BS106" s="35"/>
      <c r="BT106" s="35"/>
      <c r="BU106" s="35"/>
      <c r="BV106" s="35"/>
      <c r="BW106" s="35"/>
      <c r="BX106" s="35"/>
      <c r="BY106" s="35"/>
      <c r="BZ106" s="34"/>
      <c r="CA106" s="34"/>
      <c r="CB106" s="34"/>
      <c r="CC106" s="34"/>
      <c r="CD106" s="34"/>
      <c r="CE106" s="34"/>
      <c r="CF106" s="34"/>
      <c r="CG106" s="34"/>
      <c r="CH106" s="34"/>
      <c r="CI106" s="34"/>
      <c r="CJ106" s="34"/>
      <c r="CK106" s="58"/>
      <c r="CL106" s="58"/>
      <c r="CM106" s="58"/>
      <c r="CN106" s="58"/>
      <c r="CO106" s="54"/>
      <c r="CP106" s="54"/>
      <c r="CQ106" s="54"/>
      <c r="CR106" s="54"/>
      <c r="CS106" s="54"/>
      <c r="CT106" s="54"/>
      <c r="CU106" s="54"/>
      <c r="CV106" s="54"/>
      <c r="CW106" s="54"/>
      <c r="CX106" s="54"/>
      <c r="CY106" s="55"/>
      <c r="CZ106" s="55"/>
      <c r="EO106" s="57"/>
      <c r="EP106" s="57"/>
      <c r="EQ106" s="57"/>
      <c r="ER106" s="57"/>
      <c r="ES106" s="57"/>
      <c r="ET106" s="57"/>
      <c r="EU106" s="57"/>
      <c r="EV106" s="57"/>
      <c r="EW106" s="5"/>
      <c r="EX106" s="5"/>
      <c r="EY106" s="5"/>
      <c r="EZ106" s="5"/>
      <c r="FA106" s="5"/>
      <c r="FB106" s="5"/>
      <c r="FC106" s="5"/>
      <c r="FD106" s="5"/>
      <c r="FE106" s="5"/>
      <c r="FF106" s="5"/>
      <c r="FG106" s="5"/>
      <c r="FH106" s="5"/>
      <c r="FI106" s="5"/>
      <c r="FJ106" s="5"/>
      <c r="FK106" s="5"/>
    </row>
    <row r="107" spans="21:167" x14ac:dyDescent="0.25">
      <c r="U107" s="23" t="s">
        <v>6</v>
      </c>
      <c r="V107" s="34"/>
      <c r="W107" s="34"/>
      <c r="X107" s="34"/>
      <c r="Y107" s="34"/>
      <c r="Z107" s="34"/>
      <c r="AA107" s="34">
        <v>0.14000000000000001</v>
      </c>
      <c r="AB107" s="34">
        <v>0.24</v>
      </c>
      <c r="AC107" s="34">
        <v>0.33</v>
      </c>
      <c r="AD107" s="34">
        <v>0.42</v>
      </c>
      <c r="AE107" s="34">
        <v>0.33</v>
      </c>
      <c r="AF107" s="34">
        <v>0.4</v>
      </c>
      <c r="AG107" s="34">
        <v>0</v>
      </c>
      <c r="AH107" s="35">
        <v>0.42857142857142855</v>
      </c>
      <c r="AI107" s="34">
        <v>0</v>
      </c>
      <c r="AJ107" s="39">
        <v>0</v>
      </c>
      <c r="AK107" s="35">
        <v>0</v>
      </c>
      <c r="AL107" s="35">
        <v>0</v>
      </c>
      <c r="AM107" s="35">
        <v>0</v>
      </c>
      <c r="AN107" s="35">
        <v>0</v>
      </c>
      <c r="AO107" s="35">
        <v>0</v>
      </c>
      <c r="AP107" s="35">
        <v>0</v>
      </c>
      <c r="AQ107" s="35"/>
      <c r="AR107" s="35"/>
      <c r="AS107" s="35"/>
      <c r="AT107" s="35">
        <v>0.2</v>
      </c>
      <c r="AU107" s="35"/>
      <c r="AV107" s="35">
        <v>1</v>
      </c>
      <c r="AW107" s="35"/>
      <c r="AX107" s="35">
        <v>0</v>
      </c>
      <c r="AY107" s="35">
        <v>0</v>
      </c>
      <c r="AZ107" s="35">
        <v>0.33333333333333331</v>
      </c>
      <c r="BA107" s="35">
        <v>0.46153846153846156</v>
      </c>
      <c r="BB107" s="35">
        <v>0.375</v>
      </c>
      <c r="BC107" s="35">
        <v>0.7142857142857143</v>
      </c>
      <c r="BD107" s="35">
        <v>0.75</v>
      </c>
      <c r="BE107" s="35"/>
      <c r="BF107" s="35">
        <v>1</v>
      </c>
      <c r="BG107" s="35">
        <v>0</v>
      </c>
      <c r="BH107" s="35">
        <v>0.66666666666666663</v>
      </c>
      <c r="BI107" s="35">
        <v>1</v>
      </c>
      <c r="BJ107" s="35"/>
      <c r="BK107" s="35"/>
      <c r="BL107" s="35">
        <v>0.33333333333333331</v>
      </c>
      <c r="BM107" s="35">
        <v>0.5</v>
      </c>
      <c r="BN107" s="35"/>
      <c r="BO107" s="35">
        <v>0.42857142857142855</v>
      </c>
      <c r="BP107" s="35">
        <v>0</v>
      </c>
      <c r="BQ107" s="35">
        <v>0</v>
      </c>
      <c r="BR107" s="35"/>
      <c r="BS107" s="35"/>
      <c r="BT107" s="35">
        <v>0.3125</v>
      </c>
      <c r="BU107" s="35">
        <v>0.33333333333333331</v>
      </c>
      <c r="BV107" s="35">
        <v>0.53846153846153844</v>
      </c>
      <c r="BW107" s="35">
        <v>0</v>
      </c>
      <c r="BX107" s="35">
        <v>0.2857142857142857</v>
      </c>
      <c r="BY107" s="35">
        <v>0</v>
      </c>
      <c r="BZ107" s="34">
        <v>0.2857142857142857</v>
      </c>
      <c r="CA107" s="34">
        <v>0</v>
      </c>
      <c r="CB107" s="34">
        <v>0.33333333333333331</v>
      </c>
      <c r="CC107" s="34">
        <v>0.33333333333333331</v>
      </c>
      <c r="CD107" s="34"/>
      <c r="CE107" s="34"/>
      <c r="CF107" s="34"/>
      <c r="CG107" s="34"/>
      <c r="CH107" s="34"/>
      <c r="CI107" s="34"/>
      <c r="CJ107" s="34"/>
      <c r="CK107" s="54"/>
      <c r="CL107" s="54"/>
      <c r="CM107" s="54"/>
      <c r="CN107" s="54"/>
      <c r="CO107" s="56"/>
      <c r="CP107" s="56"/>
      <c r="CQ107" s="56"/>
      <c r="CR107" s="56"/>
      <c r="CS107" s="54"/>
      <c r="CT107" s="54"/>
      <c r="CU107" s="54"/>
      <c r="CV107" s="54"/>
      <c r="CW107" s="54"/>
      <c r="CX107" s="54"/>
      <c r="CY107" s="55"/>
      <c r="CZ107" s="55"/>
      <c r="EO107" s="57"/>
      <c r="EP107" s="57"/>
      <c r="EQ107" s="57"/>
      <c r="ER107" s="57"/>
      <c r="ES107" s="57"/>
      <c r="ET107" s="57"/>
      <c r="EU107" s="57"/>
      <c r="EV107" s="57"/>
      <c r="EW107" s="5"/>
      <c r="EX107" s="5"/>
      <c r="EY107" s="5"/>
      <c r="EZ107" s="5"/>
      <c r="FA107" s="5"/>
      <c r="FB107" s="5"/>
      <c r="FC107" s="5"/>
      <c r="FD107" s="5"/>
      <c r="FE107" s="5"/>
      <c r="FF107" s="5"/>
      <c r="FG107" s="5"/>
      <c r="FH107" s="5"/>
      <c r="FI107" s="5"/>
      <c r="FJ107" s="5"/>
      <c r="FK107" s="5"/>
    </row>
    <row r="108" spans="21:167" x14ac:dyDescent="0.25">
      <c r="U108" s="23" t="s">
        <v>5</v>
      </c>
      <c r="V108" s="34"/>
      <c r="W108" s="34"/>
      <c r="X108" s="34"/>
      <c r="Y108" s="34"/>
      <c r="Z108" s="34"/>
      <c r="AA108" s="34">
        <v>0.28000000000000003</v>
      </c>
      <c r="AB108" s="34">
        <v>0.3</v>
      </c>
      <c r="AC108" s="34">
        <v>0.36</v>
      </c>
      <c r="AD108" s="34">
        <v>0.43</v>
      </c>
      <c r="AE108" s="34">
        <v>0.39</v>
      </c>
      <c r="AF108" s="34">
        <v>0.56999999999999995</v>
      </c>
      <c r="AG108" s="34">
        <v>0.28999999999999998</v>
      </c>
      <c r="AH108" s="35">
        <v>0.5714285714285714</v>
      </c>
      <c r="AI108" s="34">
        <v>0.28999999999999998</v>
      </c>
      <c r="AJ108" s="39">
        <v>0.28999999999999998</v>
      </c>
      <c r="AK108" s="35">
        <v>0</v>
      </c>
      <c r="AL108" s="35">
        <v>0.5</v>
      </c>
      <c r="AM108" s="35">
        <v>0.2</v>
      </c>
      <c r="AN108" s="35">
        <v>0</v>
      </c>
      <c r="AO108" s="35">
        <v>0.42857142857142855</v>
      </c>
      <c r="AP108" s="35">
        <v>0.6</v>
      </c>
      <c r="AQ108" s="35">
        <v>0.6</v>
      </c>
      <c r="AR108" s="35">
        <v>0.5714285714285714</v>
      </c>
      <c r="AS108" s="35">
        <v>0</v>
      </c>
      <c r="AT108" s="35">
        <v>0.70454545454545459</v>
      </c>
      <c r="AU108" s="35">
        <v>0.75</v>
      </c>
      <c r="AV108" s="35">
        <v>0.75</v>
      </c>
      <c r="AW108" s="35">
        <v>0.75</v>
      </c>
      <c r="AX108" s="35">
        <v>0.625</v>
      </c>
      <c r="AY108" s="35">
        <v>0.3</v>
      </c>
      <c r="AZ108" s="35">
        <v>0.2</v>
      </c>
      <c r="BA108" s="35">
        <v>0.56953642384105962</v>
      </c>
      <c r="BB108" s="35">
        <v>0.41935483870967744</v>
      </c>
      <c r="BC108" s="35">
        <v>0.40740740740740738</v>
      </c>
      <c r="BD108" s="35">
        <v>0.37864077669902912</v>
      </c>
      <c r="BE108" s="35">
        <v>0.17307692307692307</v>
      </c>
      <c r="BF108" s="35">
        <v>0.25</v>
      </c>
      <c r="BG108" s="35">
        <v>0.20754716981132076</v>
      </c>
      <c r="BH108" s="35">
        <v>0.39669421487603307</v>
      </c>
      <c r="BI108" s="35">
        <v>0.28813559322033899</v>
      </c>
      <c r="BJ108" s="35">
        <v>0.26</v>
      </c>
      <c r="BK108" s="35">
        <v>0.30357142857142855</v>
      </c>
      <c r="BL108" s="35">
        <v>0.46511627906976744</v>
      </c>
      <c r="BM108" s="35">
        <v>0.42391304347826086</v>
      </c>
      <c r="BN108" s="35">
        <v>0.30232558139534882</v>
      </c>
      <c r="BO108" s="35">
        <v>0.43209876543209874</v>
      </c>
      <c r="BP108" s="35">
        <v>0.47368421052631576</v>
      </c>
      <c r="BQ108" s="35">
        <v>0.5</v>
      </c>
      <c r="BR108" s="35">
        <v>0.35714285714285715</v>
      </c>
      <c r="BS108" s="35">
        <v>0.5</v>
      </c>
      <c r="BT108" s="35">
        <v>0.5092592592592593</v>
      </c>
      <c r="BU108" s="35">
        <v>0.58974358974358976</v>
      </c>
      <c r="BV108" s="35">
        <v>0.57723577235772361</v>
      </c>
      <c r="BW108" s="35">
        <v>0.4</v>
      </c>
      <c r="BX108" s="35">
        <v>0.55102040816326525</v>
      </c>
      <c r="BY108" s="35">
        <v>0.44680851063829785</v>
      </c>
      <c r="BZ108" s="34">
        <v>0.47682119205298013</v>
      </c>
      <c r="CA108" s="34">
        <v>0.52272727272727271</v>
      </c>
      <c r="CB108" s="34">
        <v>0.55882352941176472</v>
      </c>
      <c r="CC108" s="34">
        <v>0.44444444444444442</v>
      </c>
      <c r="CD108" s="34"/>
      <c r="CE108" s="34"/>
      <c r="CF108" s="34"/>
      <c r="CG108" s="34"/>
      <c r="CH108" s="34"/>
      <c r="CI108" s="34"/>
      <c r="CJ108" s="34"/>
      <c r="CK108" s="54"/>
      <c r="CL108" s="54"/>
      <c r="CM108" s="54"/>
      <c r="CN108" s="54"/>
      <c r="CO108" s="58"/>
      <c r="CP108" s="58"/>
      <c r="CQ108" s="58"/>
      <c r="CR108" s="58"/>
      <c r="CS108" s="54"/>
      <c r="CT108" s="54"/>
      <c r="CU108" s="54"/>
      <c r="CV108" s="54"/>
      <c r="CW108" s="54"/>
      <c r="CX108" s="54"/>
      <c r="CY108" s="55"/>
      <c r="CZ108" s="55"/>
      <c r="EO108" s="57"/>
      <c r="EP108" s="57"/>
      <c r="EQ108" s="57"/>
      <c r="ER108" s="57"/>
      <c r="ES108" s="57"/>
      <c r="ET108" s="57"/>
      <c r="EU108" s="57"/>
      <c r="EV108" s="57"/>
      <c r="EW108" s="5"/>
      <c r="EX108" s="5"/>
      <c r="EY108" s="5"/>
      <c r="EZ108" s="5"/>
      <c r="FA108" s="5"/>
      <c r="FB108" s="5"/>
      <c r="FC108" s="5"/>
      <c r="FD108" s="5"/>
      <c r="FE108" s="5"/>
      <c r="FF108" s="5"/>
      <c r="FG108" s="5"/>
      <c r="FH108" s="5"/>
      <c r="FI108" s="5"/>
      <c r="FJ108" s="5"/>
      <c r="FK108" s="5"/>
    </row>
    <row r="109" spans="21:167" x14ac:dyDescent="0.25">
      <c r="U109" s="23" t="s">
        <v>51</v>
      </c>
      <c r="V109" s="34"/>
      <c r="W109" s="34"/>
      <c r="X109" s="34"/>
      <c r="Y109" s="34"/>
      <c r="Z109" s="34"/>
      <c r="AA109" s="34"/>
      <c r="AB109" s="34"/>
      <c r="AC109" s="34"/>
      <c r="AD109" s="34"/>
      <c r="AE109" s="34"/>
      <c r="AF109" s="34"/>
      <c r="AG109" s="34"/>
      <c r="AH109" s="35"/>
      <c r="AI109" s="34"/>
      <c r="AJ109" s="39"/>
      <c r="AK109" s="35"/>
      <c r="AL109" s="35"/>
      <c r="AM109" s="35"/>
      <c r="AN109" s="35"/>
      <c r="AO109" s="35"/>
      <c r="AP109" s="35"/>
      <c r="AQ109" s="35"/>
      <c r="AR109" s="35"/>
      <c r="AS109" s="35"/>
      <c r="AT109" s="35"/>
      <c r="AU109" s="35"/>
      <c r="AV109" s="35"/>
      <c r="AW109" s="35"/>
      <c r="AX109" s="35"/>
      <c r="AY109" s="35"/>
      <c r="AZ109" s="35"/>
      <c r="BA109" s="35"/>
      <c r="BB109" s="35"/>
      <c r="BC109" s="35"/>
      <c r="BD109" s="35"/>
      <c r="BE109" s="35"/>
      <c r="BF109" s="35"/>
      <c r="BG109" s="35"/>
      <c r="BH109" s="35"/>
      <c r="BI109" s="35">
        <v>0.33333333333333331</v>
      </c>
      <c r="BJ109" s="35">
        <v>0</v>
      </c>
      <c r="BK109" s="35">
        <v>0</v>
      </c>
      <c r="BL109" s="35">
        <v>0.57894736842105265</v>
      </c>
      <c r="BM109" s="35">
        <v>0.5714285714285714</v>
      </c>
      <c r="BN109" s="35">
        <v>0.5</v>
      </c>
      <c r="BO109" s="35">
        <v>0.27272727272727271</v>
      </c>
      <c r="BP109" s="35">
        <v>0.7142857142857143</v>
      </c>
      <c r="BQ109" s="35">
        <v>0.83333333333333337</v>
      </c>
      <c r="BR109" s="35">
        <v>0.5</v>
      </c>
      <c r="BS109" s="35">
        <v>0</v>
      </c>
      <c r="BT109" s="35">
        <v>0.6</v>
      </c>
      <c r="BU109" s="35">
        <v>0.72727272727272729</v>
      </c>
      <c r="BV109" s="35">
        <v>0.68421052631578949</v>
      </c>
      <c r="BW109" s="35">
        <v>0.54545454545454541</v>
      </c>
      <c r="BX109" s="35">
        <v>0.8</v>
      </c>
      <c r="BY109" s="35">
        <v>0.33333333333333331</v>
      </c>
      <c r="BZ109" s="34">
        <v>0.47368421052631576</v>
      </c>
      <c r="CA109" s="34">
        <v>0.5714285714285714</v>
      </c>
      <c r="CB109" s="34">
        <v>0.375</v>
      </c>
      <c r="CC109" s="34">
        <v>0</v>
      </c>
      <c r="CD109" s="34"/>
      <c r="CE109" s="34"/>
      <c r="CF109" s="34"/>
      <c r="CG109" s="34"/>
      <c r="CH109" s="34"/>
      <c r="CI109" s="34"/>
      <c r="CJ109" s="34"/>
      <c r="CK109" s="54"/>
      <c r="CL109" s="54"/>
      <c r="CM109" s="54"/>
      <c r="CN109" s="54"/>
      <c r="CO109" s="58"/>
      <c r="CP109" s="58"/>
      <c r="CQ109" s="58"/>
      <c r="CR109" s="58"/>
      <c r="CS109" s="54"/>
      <c r="CT109" s="54"/>
      <c r="CU109" s="54"/>
      <c r="CV109" s="54"/>
      <c r="CW109" s="54"/>
      <c r="CX109" s="54"/>
      <c r="CY109" s="55"/>
      <c r="CZ109" s="55"/>
      <c r="EO109" s="57"/>
      <c r="EP109" s="57"/>
      <c r="EQ109" s="57"/>
      <c r="ER109" s="57"/>
      <c r="ES109" s="57"/>
      <c r="ET109" s="57"/>
      <c r="EU109" s="57"/>
      <c r="EV109" s="57"/>
      <c r="EW109" s="5"/>
      <c r="EX109" s="5"/>
      <c r="EY109" s="5"/>
      <c r="EZ109" s="5"/>
      <c r="FA109" s="5"/>
      <c r="FB109" s="5"/>
      <c r="FC109" s="5"/>
      <c r="FD109" s="5"/>
      <c r="FE109" s="5"/>
      <c r="FF109" s="5"/>
      <c r="FG109" s="5"/>
      <c r="FH109" s="5"/>
      <c r="FI109" s="5"/>
      <c r="FJ109" s="5"/>
      <c r="FK109" s="5"/>
    </row>
    <row r="110" spans="21:167" x14ac:dyDescent="0.25">
      <c r="U110" s="23" t="s">
        <v>4</v>
      </c>
      <c r="V110" s="34"/>
      <c r="W110" s="34"/>
      <c r="X110" s="34"/>
      <c r="Y110" s="34"/>
      <c r="Z110" s="34"/>
      <c r="AA110" s="34">
        <v>0.28999999999999998</v>
      </c>
      <c r="AB110" s="34">
        <v>0.3</v>
      </c>
      <c r="AC110" s="34">
        <v>0.41</v>
      </c>
      <c r="AD110" s="34">
        <v>0.38</v>
      </c>
      <c r="AE110" s="34">
        <v>0.51</v>
      </c>
      <c r="AF110" s="34">
        <v>0.59</v>
      </c>
      <c r="AG110" s="34">
        <v>1</v>
      </c>
      <c r="AH110" s="35">
        <v>0.25</v>
      </c>
      <c r="AI110" s="34">
        <v>0.5</v>
      </c>
      <c r="AJ110" s="39">
        <v>1</v>
      </c>
      <c r="AK110" s="35">
        <v>1</v>
      </c>
      <c r="AL110" s="35">
        <v>1</v>
      </c>
      <c r="AM110" s="35">
        <v>1</v>
      </c>
      <c r="AN110" s="35">
        <v>0</v>
      </c>
      <c r="AO110" s="35">
        <v>0</v>
      </c>
      <c r="AP110" s="35">
        <v>1</v>
      </c>
      <c r="AQ110" s="35">
        <v>1</v>
      </c>
      <c r="AR110" s="35">
        <v>0.66666666666666663</v>
      </c>
      <c r="AS110" s="35">
        <v>1</v>
      </c>
      <c r="AT110" s="35">
        <v>0.66666666666666663</v>
      </c>
      <c r="AU110" s="35">
        <v>1</v>
      </c>
      <c r="AV110" s="35">
        <v>1</v>
      </c>
      <c r="AW110" s="35">
        <v>1</v>
      </c>
      <c r="AX110" s="35">
        <v>0.4</v>
      </c>
      <c r="AY110" s="35">
        <v>0.5</v>
      </c>
      <c r="AZ110" s="35">
        <v>0.4</v>
      </c>
      <c r="BA110" s="35">
        <v>0.42528735632183906</v>
      </c>
      <c r="BB110" s="35">
        <v>0.39622641509433965</v>
      </c>
      <c r="BC110" s="35">
        <v>0.35294117647058826</v>
      </c>
      <c r="BD110" s="35">
        <v>0.38571428571428573</v>
      </c>
      <c r="BE110" s="35">
        <v>0.23809523809523808</v>
      </c>
      <c r="BF110" s="35">
        <v>0.13043478260869565</v>
      </c>
      <c r="BG110" s="35">
        <v>0.21875</v>
      </c>
      <c r="BH110" s="35">
        <v>0.51219512195121952</v>
      </c>
      <c r="BI110" s="35">
        <v>0.4375</v>
      </c>
      <c r="BJ110" s="35">
        <v>0.41</v>
      </c>
      <c r="BK110" s="35">
        <v>0.14285714285714285</v>
      </c>
      <c r="BL110" s="35">
        <v>0.46052631578947367</v>
      </c>
      <c r="BM110" s="35">
        <v>0.43902439024390244</v>
      </c>
      <c r="BN110" s="35">
        <v>0.22222222222222221</v>
      </c>
      <c r="BO110" s="35">
        <v>0.41025641025641024</v>
      </c>
      <c r="BP110" s="35">
        <v>0.33333333333333331</v>
      </c>
      <c r="BQ110" s="35">
        <v>0.41666666666666669</v>
      </c>
      <c r="BR110" s="35">
        <v>0.25</v>
      </c>
      <c r="BS110" s="35">
        <v>0.27272727272727271</v>
      </c>
      <c r="BT110" s="35">
        <v>0.37662337662337664</v>
      </c>
      <c r="BU110" s="35">
        <v>0.51388888888888884</v>
      </c>
      <c r="BV110" s="35">
        <v>0.43478260869565216</v>
      </c>
      <c r="BW110" s="35">
        <v>0.47222222222222221</v>
      </c>
      <c r="BX110" s="35">
        <v>0.47222222222222221</v>
      </c>
      <c r="BY110" s="35">
        <v>0.36363636363636365</v>
      </c>
      <c r="BZ110" s="34">
        <v>0.4606741573033708</v>
      </c>
      <c r="CA110" s="34">
        <v>0.5625</v>
      </c>
      <c r="CB110" s="34">
        <v>0.60869565217391308</v>
      </c>
      <c r="CC110" s="34">
        <v>0.25</v>
      </c>
      <c r="CD110" s="34"/>
      <c r="CE110" s="34"/>
      <c r="CF110" s="34"/>
      <c r="CG110" s="34"/>
      <c r="CH110" s="34"/>
      <c r="CI110" s="34"/>
      <c r="CJ110" s="34"/>
      <c r="CK110" s="56"/>
      <c r="CL110" s="56"/>
      <c r="CM110" s="56"/>
      <c r="CN110" s="56"/>
      <c r="CO110" s="58"/>
      <c r="CP110" s="58"/>
      <c r="CQ110" s="58"/>
      <c r="CR110" s="58"/>
      <c r="CS110" s="54"/>
      <c r="CT110" s="54"/>
      <c r="CU110" s="54"/>
      <c r="CV110" s="54"/>
      <c r="CW110" s="54"/>
      <c r="CX110" s="54"/>
      <c r="CY110" s="55"/>
      <c r="CZ110" s="55"/>
      <c r="EO110" s="57"/>
      <c r="EP110" s="57"/>
      <c r="EQ110" s="57"/>
      <c r="ER110" s="57"/>
      <c r="ES110" s="57"/>
      <c r="ET110" s="57"/>
      <c r="EU110" s="57"/>
      <c r="EV110" s="57"/>
      <c r="EW110" s="5"/>
      <c r="EX110" s="5"/>
      <c r="EY110" s="5"/>
      <c r="EZ110" s="5"/>
      <c r="FA110" s="5"/>
      <c r="FB110" s="5"/>
      <c r="FC110" s="5"/>
      <c r="FD110" s="5"/>
      <c r="FE110" s="5"/>
      <c r="FF110" s="5"/>
      <c r="FG110" s="5"/>
      <c r="FH110" s="5"/>
      <c r="FI110" s="5"/>
      <c r="FJ110" s="5"/>
      <c r="FK110" s="5"/>
    </row>
    <row r="111" spans="21:167" x14ac:dyDescent="0.25">
      <c r="U111" s="23" t="s">
        <v>61</v>
      </c>
      <c r="V111" s="34"/>
      <c r="W111" s="34"/>
      <c r="X111" s="34"/>
      <c r="Y111" s="34"/>
      <c r="Z111" s="34"/>
      <c r="AA111" s="34">
        <v>0</v>
      </c>
      <c r="AB111" s="34">
        <v>0</v>
      </c>
      <c r="AC111" s="34">
        <v>0</v>
      </c>
      <c r="AD111" s="34">
        <v>0</v>
      </c>
      <c r="AE111" s="34">
        <v>0</v>
      </c>
      <c r="AF111" s="34">
        <v>0</v>
      </c>
      <c r="AG111" s="35">
        <v>0</v>
      </c>
      <c r="AH111" s="35">
        <v>0.27</v>
      </c>
      <c r="AI111" s="35">
        <v>0.21</v>
      </c>
      <c r="AJ111" s="34">
        <v>0.23604060913705585</v>
      </c>
      <c r="AK111" s="35">
        <v>0.22519083969465647</v>
      </c>
      <c r="AL111" s="35">
        <v>0.24489795918367346</v>
      </c>
      <c r="AM111" s="35">
        <v>0.27515723270440251</v>
      </c>
      <c r="AN111" s="35">
        <v>0.1853997682502897</v>
      </c>
      <c r="AO111" s="35">
        <v>0.18362573099415205</v>
      </c>
      <c r="AP111" s="35">
        <v>0.30779220779220778</v>
      </c>
      <c r="AQ111" s="35">
        <v>0.51017811704834604</v>
      </c>
      <c r="AR111" s="35">
        <v>0.49017038007863695</v>
      </c>
      <c r="AS111" s="35">
        <v>0.50436953807740326</v>
      </c>
      <c r="AT111" s="35"/>
      <c r="AU111" s="35"/>
      <c r="AV111" s="35"/>
      <c r="AW111" s="35"/>
      <c r="AX111" s="35"/>
      <c r="AY111" s="35"/>
      <c r="AZ111" s="35"/>
      <c r="BA111" s="35"/>
      <c r="BB111" s="35"/>
      <c r="BC111" s="35"/>
      <c r="BD111" s="35"/>
      <c r="BE111" s="35"/>
      <c r="BF111" s="35">
        <v>0</v>
      </c>
      <c r="BG111" s="35">
        <v>0</v>
      </c>
      <c r="BH111" s="35">
        <v>0.51219512195121952</v>
      </c>
      <c r="BI111" s="35"/>
      <c r="BJ111" s="35">
        <v>1</v>
      </c>
      <c r="BK111" s="35"/>
      <c r="BL111" s="35"/>
      <c r="BM111" s="35">
        <v>0</v>
      </c>
      <c r="BN111" s="35"/>
      <c r="BO111" s="35">
        <v>0</v>
      </c>
      <c r="BP111" s="35"/>
      <c r="BQ111" s="35"/>
      <c r="BR111" s="35"/>
      <c r="BS111" s="35"/>
      <c r="BT111" s="35"/>
      <c r="BU111" s="35"/>
      <c r="BV111" s="35"/>
      <c r="BW111" s="35">
        <v>0.5</v>
      </c>
      <c r="BX111" s="35"/>
      <c r="BY111" s="35">
        <v>1</v>
      </c>
      <c r="BZ111" s="34">
        <v>1</v>
      </c>
      <c r="CA111" s="34"/>
      <c r="CB111" s="34"/>
      <c r="CC111" s="34"/>
      <c r="CD111" s="34"/>
      <c r="CE111" s="34"/>
      <c r="CF111" s="34"/>
      <c r="CG111" s="34"/>
      <c r="CH111" s="34"/>
      <c r="CI111" s="34"/>
      <c r="CJ111" s="34"/>
      <c r="CK111" s="58"/>
      <c r="CL111" s="58"/>
      <c r="CM111" s="58"/>
      <c r="CN111" s="58"/>
      <c r="CO111" s="58"/>
      <c r="CP111" s="58"/>
      <c r="CQ111" s="58"/>
      <c r="CR111" s="58"/>
      <c r="CS111" s="54"/>
      <c r="CT111" s="54"/>
      <c r="CU111" s="54"/>
      <c r="CV111" s="54"/>
      <c r="CW111" s="54"/>
      <c r="CX111" s="54"/>
      <c r="CY111" s="55"/>
      <c r="CZ111" s="55"/>
      <c r="EO111" s="57"/>
      <c r="EP111" s="57"/>
      <c r="EQ111" s="57"/>
      <c r="ER111" s="57"/>
      <c r="ES111" s="57"/>
      <c r="ET111" s="57"/>
      <c r="EU111" s="57"/>
      <c r="EV111" s="57"/>
      <c r="EW111" s="5"/>
      <c r="EX111" s="5"/>
      <c r="EY111" s="5"/>
      <c r="EZ111" s="5"/>
      <c r="FA111" s="5"/>
      <c r="FB111" s="5"/>
      <c r="FC111" s="5"/>
      <c r="FD111" s="5"/>
      <c r="FE111" s="5"/>
      <c r="FF111" s="5"/>
      <c r="FG111" s="5"/>
      <c r="FH111" s="5"/>
      <c r="FI111" s="5"/>
      <c r="FJ111" s="5"/>
      <c r="FK111" s="5"/>
    </row>
    <row r="112" spans="21:167" x14ac:dyDescent="0.25">
      <c r="U112" s="23" t="s">
        <v>38</v>
      </c>
      <c r="V112" s="34"/>
      <c r="W112" s="34"/>
      <c r="X112" s="34"/>
      <c r="Y112" s="34"/>
      <c r="Z112" s="34"/>
      <c r="AA112" s="34">
        <v>0</v>
      </c>
      <c r="AB112" s="34">
        <v>0</v>
      </c>
      <c r="AC112" s="34">
        <v>0</v>
      </c>
      <c r="AD112" s="34">
        <v>0</v>
      </c>
      <c r="AE112" s="34">
        <v>0</v>
      </c>
      <c r="AF112" s="34">
        <v>0</v>
      </c>
      <c r="AG112" s="34">
        <v>0</v>
      </c>
      <c r="AH112" s="35">
        <v>0</v>
      </c>
      <c r="AI112" s="34">
        <v>1</v>
      </c>
      <c r="AJ112" s="39">
        <v>0</v>
      </c>
      <c r="AK112" s="35">
        <v>0</v>
      </c>
      <c r="AL112" s="35">
        <v>1</v>
      </c>
      <c r="AM112" s="35">
        <v>0.35</v>
      </c>
      <c r="AN112" s="35">
        <v>0.7142857142857143</v>
      </c>
      <c r="AO112" s="35">
        <v>0.7142857142857143</v>
      </c>
      <c r="AP112" s="35">
        <v>0.4</v>
      </c>
      <c r="AQ112" s="35">
        <v>0.7142857142857143</v>
      </c>
      <c r="AR112" s="35">
        <v>0.5714285714285714</v>
      </c>
      <c r="AS112" s="35">
        <v>0.83333333333333337</v>
      </c>
      <c r="AT112" s="35">
        <v>0.875</v>
      </c>
      <c r="AU112" s="35">
        <v>0.5</v>
      </c>
      <c r="AV112" s="35">
        <v>1</v>
      </c>
      <c r="AW112" s="35">
        <v>0.8</v>
      </c>
      <c r="AX112" s="35">
        <v>0.21428571428571427</v>
      </c>
      <c r="AY112" s="35">
        <v>0.5</v>
      </c>
      <c r="AZ112" s="35">
        <v>0.33333333333333331</v>
      </c>
      <c r="BA112" s="35">
        <v>0.58333333333333337</v>
      </c>
      <c r="BB112" s="35">
        <v>0.54545454545454541</v>
      </c>
      <c r="BC112" s="35">
        <v>0.2857142857142857</v>
      </c>
      <c r="BD112" s="35">
        <v>0.66666666666666663</v>
      </c>
      <c r="BE112" s="35">
        <v>0.2857142857142857</v>
      </c>
      <c r="BF112" s="35">
        <v>0.2857142857142857</v>
      </c>
      <c r="BG112" s="35">
        <v>0.4</v>
      </c>
      <c r="BH112" s="35">
        <v>0.63636363636363635</v>
      </c>
      <c r="BI112" s="35">
        <v>0.33333333333333331</v>
      </c>
      <c r="BJ112" s="35">
        <v>0.33</v>
      </c>
      <c r="BK112" s="35">
        <v>0</v>
      </c>
      <c r="BL112" s="35">
        <v>0.7142857142857143</v>
      </c>
      <c r="BM112" s="35">
        <v>0.8</v>
      </c>
      <c r="BN112" s="35">
        <v>0</v>
      </c>
      <c r="BO112" s="35">
        <v>0.125</v>
      </c>
      <c r="BP112" s="35">
        <v>0.5</v>
      </c>
      <c r="BQ112" s="35">
        <v>0.66666666666666663</v>
      </c>
      <c r="BR112" s="35"/>
      <c r="BS112" s="35">
        <v>0</v>
      </c>
      <c r="BT112" s="35">
        <v>0.66666666666666663</v>
      </c>
      <c r="BU112" s="35">
        <v>1</v>
      </c>
      <c r="BV112" s="35">
        <v>0</v>
      </c>
      <c r="BW112" s="35">
        <v>0</v>
      </c>
      <c r="BX112" s="35">
        <v>1</v>
      </c>
      <c r="BY112" s="35">
        <v>0.66666666666666663</v>
      </c>
      <c r="BZ112" s="34">
        <v>0.33333333333333331</v>
      </c>
      <c r="CA112" s="34">
        <v>0.33333333333333331</v>
      </c>
      <c r="CB112" s="34">
        <v>0.66666666666666663</v>
      </c>
      <c r="CC112" s="34">
        <v>0</v>
      </c>
      <c r="CD112" s="34"/>
      <c r="CE112" s="34"/>
      <c r="CF112" s="34"/>
      <c r="CG112" s="34"/>
      <c r="CH112" s="34"/>
      <c r="CI112" s="34"/>
      <c r="CJ112" s="34"/>
      <c r="CK112" s="58"/>
      <c r="CL112" s="58"/>
      <c r="CM112" s="58"/>
      <c r="CN112" s="58"/>
      <c r="CO112" s="58"/>
      <c r="CP112" s="58"/>
      <c r="CQ112" s="58"/>
      <c r="CR112" s="58"/>
      <c r="CS112" s="54"/>
      <c r="CT112" s="54"/>
      <c r="CU112" s="54"/>
      <c r="CV112" s="54"/>
      <c r="CW112" s="54"/>
      <c r="CX112" s="54"/>
      <c r="CY112" s="55"/>
      <c r="CZ112" s="55"/>
      <c r="EO112" s="57"/>
      <c r="EP112" s="57"/>
      <c r="EQ112" s="57"/>
      <c r="ER112" s="57"/>
      <c r="ES112" s="57"/>
      <c r="ET112" s="57"/>
      <c r="EU112" s="57"/>
      <c r="EV112" s="57"/>
      <c r="EW112" s="5"/>
      <c r="EX112" s="5"/>
      <c r="EY112" s="5"/>
      <c r="EZ112" s="5"/>
      <c r="FA112" s="5"/>
      <c r="FB112" s="5"/>
      <c r="FC112" s="5"/>
      <c r="FD112" s="5"/>
      <c r="FE112" s="5"/>
      <c r="FF112" s="5"/>
      <c r="FG112" s="5"/>
      <c r="FH112" s="5"/>
      <c r="FI112" s="5"/>
      <c r="FJ112" s="5"/>
      <c r="FK112" s="5"/>
    </row>
    <row r="113" spans="21:167" x14ac:dyDescent="0.25">
      <c r="U113" s="23" t="s">
        <v>3</v>
      </c>
      <c r="V113" s="34"/>
      <c r="W113" s="34"/>
      <c r="X113" s="34"/>
      <c r="Y113" s="34"/>
      <c r="Z113" s="34"/>
      <c r="AA113" s="34">
        <v>0.64</v>
      </c>
      <c r="AB113" s="34">
        <v>0.33</v>
      </c>
      <c r="AC113" s="34">
        <v>0.43</v>
      </c>
      <c r="AD113" s="34">
        <v>0.56999999999999995</v>
      </c>
      <c r="AE113" s="34">
        <v>0.63</v>
      </c>
      <c r="AF113" s="34">
        <v>0.83</v>
      </c>
      <c r="AG113" s="34">
        <v>0</v>
      </c>
      <c r="AH113" s="35">
        <v>1</v>
      </c>
      <c r="AI113" s="34">
        <v>0</v>
      </c>
      <c r="AJ113" s="39">
        <v>0</v>
      </c>
      <c r="AK113" s="35">
        <v>0</v>
      </c>
      <c r="AL113" s="35">
        <v>0</v>
      </c>
      <c r="AM113" s="35">
        <v>0</v>
      </c>
      <c r="AN113" s="35">
        <v>0</v>
      </c>
      <c r="AO113" s="35">
        <v>0</v>
      </c>
      <c r="AP113" s="35">
        <v>0</v>
      </c>
      <c r="AQ113" s="35"/>
      <c r="AR113" s="35"/>
      <c r="AS113" s="35"/>
      <c r="AT113" s="35">
        <v>0.75</v>
      </c>
      <c r="AU113" s="35"/>
      <c r="AV113" s="35"/>
      <c r="AW113" s="35"/>
      <c r="AX113" s="35"/>
      <c r="AY113" s="35">
        <v>0</v>
      </c>
      <c r="AZ113" s="35"/>
      <c r="BA113" s="35">
        <v>0.33333333333333331</v>
      </c>
      <c r="BB113" s="35">
        <v>0.14285714285714285</v>
      </c>
      <c r="BC113" s="35">
        <v>0.1111111111111111</v>
      </c>
      <c r="BD113" s="35">
        <v>0.33333333333333331</v>
      </c>
      <c r="BE113" s="35">
        <v>0</v>
      </c>
      <c r="BF113" s="35">
        <v>0</v>
      </c>
      <c r="BG113" s="35">
        <v>0</v>
      </c>
      <c r="BH113" s="35">
        <v>1</v>
      </c>
      <c r="BI113" s="35">
        <v>0</v>
      </c>
      <c r="BJ113" s="35">
        <v>0</v>
      </c>
      <c r="BK113" s="35">
        <v>0</v>
      </c>
      <c r="BL113" s="35">
        <v>0.4</v>
      </c>
      <c r="BM113" s="35">
        <v>0.16666666666666666</v>
      </c>
      <c r="BN113" s="35">
        <v>0</v>
      </c>
      <c r="BO113" s="35">
        <v>0</v>
      </c>
      <c r="BP113" s="35">
        <v>0.33333333333333331</v>
      </c>
      <c r="BQ113" s="35">
        <v>0.2</v>
      </c>
      <c r="BR113" s="35">
        <v>1</v>
      </c>
      <c r="BS113" s="35">
        <v>0</v>
      </c>
      <c r="BT113" s="35">
        <v>0.3</v>
      </c>
      <c r="BU113" s="35">
        <v>0.54545454545454541</v>
      </c>
      <c r="BV113" s="35">
        <v>0.33333333333333331</v>
      </c>
      <c r="BW113" s="35">
        <v>0.25</v>
      </c>
      <c r="BX113" s="35">
        <v>0.2</v>
      </c>
      <c r="BY113" s="35">
        <v>0.33333333333333331</v>
      </c>
      <c r="BZ113" s="34">
        <v>0.4</v>
      </c>
      <c r="CA113" s="34">
        <v>0.33333333333333331</v>
      </c>
      <c r="CB113" s="34">
        <v>0.5</v>
      </c>
      <c r="CC113" s="34">
        <v>0.5</v>
      </c>
      <c r="CD113" s="34"/>
      <c r="CE113" s="34"/>
      <c r="CF113" s="34"/>
      <c r="CG113" s="34"/>
      <c r="CH113" s="34"/>
      <c r="CI113" s="34"/>
      <c r="CJ113" s="34"/>
      <c r="CK113" s="58"/>
      <c r="CL113" s="58"/>
      <c r="CM113" s="58"/>
      <c r="CN113" s="58"/>
      <c r="CO113" s="58"/>
      <c r="CP113" s="58"/>
      <c r="CQ113" s="58"/>
      <c r="CR113" s="58"/>
      <c r="CS113" s="54"/>
      <c r="CT113" s="54"/>
      <c r="CU113" s="54"/>
      <c r="CV113" s="54"/>
      <c r="CW113" s="54"/>
      <c r="CX113" s="54"/>
      <c r="CY113" s="55"/>
      <c r="CZ113" s="55"/>
      <c r="EO113" s="57"/>
      <c r="EP113" s="57"/>
      <c r="EQ113" s="57"/>
      <c r="ER113" s="57"/>
      <c r="ES113" s="57"/>
      <c r="ET113" s="57"/>
      <c r="EU113" s="57"/>
      <c r="EV113" s="57"/>
      <c r="EW113" s="5"/>
      <c r="EX113" s="5"/>
      <c r="EY113" s="5"/>
      <c r="EZ113" s="5"/>
      <c r="FA113" s="5"/>
      <c r="FB113" s="5"/>
      <c r="FC113" s="5"/>
      <c r="FD113" s="5"/>
      <c r="FE113" s="5"/>
      <c r="FF113" s="5"/>
      <c r="FG113" s="5"/>
      <c r="FH113" s="5"/>
      <c r="FI113" s="5"/>
      <c r="FJ113" s="5"/>
      <c r="FK113" s="5"/>
    </row>
    <row r="114" spans="21:167" x14ac:dyDescent="0.25">
      <c r="U114" s="23" t="s">
        <v>2</v>
      </c>
      <c r="V114" s="34"/>
      <c r="W114" s="34"/>
      <c r="X114" s="34"/>
      <c r="Y114" s="34"/>
      <c r="Z114" s="34"/>
      <c r="AA114" s="34">
        <v>0.32</v>
      </c>
      <c r="AB114" s="34">
        <v>0.32</v>
      </c>
      <c r="AC114" s="34">
        <v>0.45</v>
      </c>
      <c r="AD114" s="34">
        <v>0.38</v>
      </c>
      <c r="AE114" s="34">
        <v>0.38</v>
      </c>
      <c r="AF114" s="34">
        <v>0.42</v>
      </c>
      <c r="AG114" s="34">
        <v>0</v>
      </c>
      <c r="AH114" s="35">
        <v>0.33333333333333331</v>
      </c>
      <c r="AI114" s="34">
        <v>0</v>
      </c>
      <c r="AJ114" s="39">
        <v>0</v>
      </c>
      <c r="AK114" s="35">
        <v>0</v>
      </c>
      <c r="AL114" s="35">
        <v>0</v>
      </c>
      <c r="AM114" s="35">
        <v>0</v>
      </c>
      <c r="AN114" s="35">
        <v>0.5</v>
      </c>
      <c r="AO114" s="35">
        <v>0.5</v>
      </c>
      <c r="AP114" s="35">
        <v>0</v>
      </c>
      <c r="AQ114" s="35">
        <v>1</v>
      </c>
      <c r="AR114" s="35">
        <v>0.33333333333333331</v>
      </c>
      <c r="AS114" s="35">
        <v>1</v>
      </c>
      <c r="AT114" s="35">
        <v>0.5</v>
      </c>
      <c r="AU114" s="35"/>
      <c r="AV114" s="35">
        <v>0.5</v>
      </c>
      <c r="AW114" s="35">
        <v>1</v>
      </c>
      <c r="AX114" s="35">
        <v>1</v>
      </c>
      <c r="AY114" s="35">
        <v>0</v>
      </c>
      <c r="AZ114" s="35">
        <v>1</v>
      </c>
      <c r="BA114" s="35">
        <v>0.41176470588235292</v>
      </c>
      <c r="BB114" s="35">
        <v>0.36363636363636365</v>
      </c>
      <c r="BC114" s="35">
        <v>0.4</v>
      </c>
      <c r="BD114" s="35">
        <v>0.63636363636363635</v>
      </c>
      <c r="BE114" s="35">
        <v>1</v>
      </c>
      <c r="BF114" s="35">
        <v>0.33333333333333331</v>
      </c>
      <c r="BG114" s="35">
        <v>1</v>
      </c>
      <c r="BH114" s="35">
        <v>0.5</v>
      </c>
      <c r="BI114" s="35">
        <v>0</v>
      </c>
      <c r="BJ114" s="35">
        <v>0.4</v>
      </c>
      <c r="BK114" s="35">
        <v>1</v>
      </c>
      <c r="BL114" s="35">
        <v>0.4</v>
      </c>
      <c r="BM114" s="35">
        <v>0.5</v>
      </c>
      <c r="BN114" s="35">
        <v>1</v>
      </c>
      <c r="BO114" s="35">
        <v>0.27272727272727271</v>
      </c>
      <c r="BP114" s="35"/>
      <c r="BQ114" s="35">
        <v>1</v>
      </c>
      <c r="BR114" s="35">
        <v>1</v>
      </c>
      <c r="BS114" s="35">
        <v>1</v>
      </c>
      <c r="BT114" s="35">
        <v>0.41176470588235292</v>
      </c>
      <c r="BU114" s="35">
        <v>0.6875</v>
      </c>
      <c r="BV114" s="35">
        <v>0.66666666666666663</v>
      </c>
      <c r="BW114" s="35">
        <v>0.5714285714285714</v>
      </c>
      <c r="BX114" s="35">
        <v>0.41176470588235292</v>
      </c>
      <c r="BY114" s="35">
        <v>0.46666666666666667</v>
      </c>
      <c r="BZ114" s="34">
        <v>0.625</v>
      </c>
      <c r="CA114" s="34">
        <v>0.5</v>
      </c>
      <c r="CB114" s="34">
        <v>0.5</v>
      </c>
      <c r="CC114" s="34">
        <v>0.8</v>
      </c>
      <c r="CD114" s="34"/>
      <c r="CE114" s="34"/>
      <c r="CF114" s="34"/>
      <c r="CG114" s="34"/>
      <c r="CH114" s="34"/>
      <c r="CI114" s="34"/>
      <c r="CJ114" s="34"/>
      <c r="CK114" s="58"/>
      <c r="CL114" s="58"/>
      <c r="CM114" s="58"/>
      <c r="CN114" s="58"/>
      <c r="CO114" s="58"/>
      <c r="CP114" s="58"/>
      <c r="CQ114" s="58"/>
      <c r="CR114" s="58"/>
      <c r="CS114" s="54"/>
      <c r="CT114" s="54"/>
      <c r="CU114" s="54"/>
      <c r="CV114" s="54"/>
      <c r="CW114" s="54"/>
      <c r="CX114" s="54"/>
      <c r="CY114" s="55"/>
      <c r="CZ114" s="55"/>
      <c r="EO114" s="57"/>
      <c r="EP114" s="57"/>
      <c r="EQ114" s="57"/>
      <c r="ER114" s="57"/>
      <c r="ES114" s="57"/>
      <c r="ET114" s="57"/>
      <c r="EU114" s="57"/>
      <c r="EV114" s="57"/>
      <c r="EW114" s="5"/>
      <c r="EX114" s="5"/>
      <c r="EY114" s="5"/>
      <c r="EZ114" s="5"/>
      <c r="FA114" s="5"/>
      <c r="FB114" s="5"/>
      <c r="FC114" s="5"/>
      <c r="FD114" s="5"/>
      <c r="FE114" s="5"/>
      <c r="FF114" s="5"/>
      <c r="FG114" s="5"/>
      <c r="FH114" s="5"/>
      <c r="FI114" s="5"/>
      <c r="FJ114" s="5"/>
      <c r="FK114" s="5"/>
    </row>
    <row r="115" spans="21:167" x14ac:dyDescent="0.25">
      <c r="U115" s="23" t="s">
        <v>0</v>
      </c>
      <c r="V115" s="34"/>
      <c r="W115" s="34"/>
      <c r="X115" s="34"/>
      <c r="Y115" s="34"/>
      <c r="Z115" s="34"/>
      <c r="AA115" s="34">
        <v>0.42</v>
      </c>
      <c r="AB115" s="34">
        <v>0.41</v>
      </c>
      <c r="AC115" s="34">
        <v>0.49</v>
      </c>
      <c r="AD115" s="34">
        <v>0.59</v>
      </c>
      <c r="AE115" s="34">
        <v>0.67</v>
      </c>
      <c r="AF115" s="34">
        <v>0.47</v>
      </c>
      <c r="AG115" s="34">
        <v>0</v>
      </c>
      <c r="AH115" s="34">
        <v>0.67</v>
      </c>
      <c r="AI115" s="34">
        <v>0</v>
      </c>
      <c r="AJ115" s="39">
        <v>1</v>
      </c>
      <c r="AK115" s="35">
        <v>0</v>
      </c>
      <c r="AL115" s="35">
        <v>0</v>
      </c>
      <c r="AM115" s="35">
        <v>0</v>
      </c>
      <c r="AN115" s="35">
        <v>0</v>
      </c>
      <c r="AO115" s="35">
        <v>0</v>
      </c>
      <c r="AP115" s="35">
        <v>1</v>
      </c>
      <c r="AQ115" s="35">
        <v>0.5</v>
      </c>
      <c r="AR115" s="35"/>
      <c r="AS115" s="35">
        <v>1</v>
      </c>
      <c r="AT115" s="35">
        <v>0.6</v>
      </c>
      <c r="AU115" s="35">
        <v>1</v>
      </c>
      <c r="AV115" s="35">
        <v>1</v>
      </c>
      <c r="AW115" s="35">
        <v>1</v>
      </c>
      <c r="AX115" s="35">
        <v>0.4</v>
      </c>
      <c r="AY115" s="35">
        <v>0.25</v>
      </c>
      <c r="AZ115" s="35">
        <v>0.27272727272727271</v>
      </c>
      <c r="BA115" s="35">
        <v>0.5</v>
      </c>
      <c r="BB115" s="35">
        <v>0.48780487804878048</v>
      </c>
      <c r="BC115" s="35">
        <v>0.39622641509433965</v>
      </c>
      <c r="BD115" s="35">
        <v>0.54098360655737709</v>
      </c>
      <c r="BE115" s="35">
        <v>0.59375</v>
      </c>
      <c r="BF115" s="35">
        <v>0.5</v>
      </c>
      <c r="BG115" s="35">
        <v>0.4642857142857143</v>
      </c>
      <c r="BH115" s="35">
        <v>0.43243243243243246</v>
      </c>
      <c r="BI115" s="35">
        <v>0.53333333333333333</v>
      </c>
      <c r="BJ115" s="35">
        <v>0.45</v>
      </c>
      <c r="BK115" s="35">
        <v>0.45</v>
      </c>
      <c r="BL115" s="35">
        <v>0.60377358490566035</v>
      </c>
      <c r="BM115" s="35">
        <v>0.53846153846153844</v>
      </c>
      <c r="BN115" s="35">
        <v>0.41176470588235292</v>
      </c>
      <c r="BO115" s="35">
        <v>0.51282051282051277</v>
      </c>
      <c r="BP115" s="35">
        <v>0.42857142857142855</v>
      </c>
      <c r="BQ115" s="35">
        <v>0.6</v>
      </c>
      <c r="BR115" s="35">
        <v>0.5</v>
      </c>
      <c r="BS115" s="35">
        <v>0.4</v>
      </c>
      <c r="BT115" s="35">
        <v>0.6029411764705882</v>
      </c>
      <c r="BU115" s="35">
        <v>0.546875</v>
      </c>
      <c r="BV115" s="35">
        <v>0.60784313725490191</v>
      </c>
      <c r="BW115" s="35">
        <v>0.76190476190476186</v>
      </c>
      <c r="BX115" s="35">
        <v>0.52830188679245282</v>
      </c>
      <c r="BY115" s="35">
        <v>0.52631578947368418</v>
      </c>
      <c r="BZ115" s="34">
        <v>0.60416666666666663</v>
      </c>
      <c r="CA115" s="34">
        <v>0.46153846153846156</v>
      </c>
      <c r="CB115" s="34">
        <v>0.64406779661016944</v>
      </c>
      <c r="CC115" s="34">
        <v>0.6</v>
      </c>
      <c r="CD115" s="34"/>
      <c r="CE115" s="34"/>
      <c r="CF115" s="34"/>
      <c r="CG115" s="34"/>
      <c r="CH115" s="34"/>
      <c r="CI115" s="34"/>
      <c r="CJ115" s="34"/>
      <c r="CK115" s="58"/>
      <c r="CL115" s="58"/>
      <c r="CM115" s="58"/>
      <c r="CN115" s="58"/>
      <c r="CO115" s="58"/>
      <c r="CP115" s="58"/>
      <c r="CQ115" s="58"/>
      <c r="CR115" s="58"/>
      <c r="CS115" s="54"/>
      <c r="CT115" s="54"/>
      <c r="CU115" s="54"/>
      <c r="CV115" s="54"/>
      <c r="CW115" s="54"/>
      <c r="CX115" s="54"/>
      <c r="CY115" s="55"/>
      <c r="CZ115" s="55"/>
      <c r="EO115" s="57"/>
      <c r="EP115" s="57"/>
      <c r="EQ115" s="57"/>
      <c r="ER115" s="57"/>
      <c r="ES115" s="57"/>
      <c r="ET115" s="57"/>
      <c r="EU115" s="57"/>
      <c r="EV115" s="57"/>
      <c r="EW115" s="5"/>
      <c r="EX115" s="5"/>
      <c r="EY115" s="5"/>
      <c r="EZ115" s="5"/>
      <c r="FA115" s="5"/>
      <c r="FB115" s="5"/>
      <c r="FC115" s="5"/>
      <c r="FD115" s="5"/>
      <c r="FE115" s="5"/>
      <c r="FF115" s="5"/>
      <c r="FG115" s="5"/>
      <c r="FH115" s="5"/>
      <c r="FI115" s="5"/>
      <c r="FJ115" s="5"/>
      <c r="FK115" s="5"/>
    </row>
    <row r="116" spans="21:167" x14ac:dyDescent="0.25">
      <c r="BA116" s="35"/>
      <c r="BM116" s="35"/>
      <c r="BY116" s="35"/>
      <c r="BZ116" s="35"/>
      <c r="CA116" s="35"/>
      <c r="CB116" s="35"/>
      <c r="CC116" s="35"/>
      <c r="CD116" s="35"/>
      <c r="CE116" s="35"/>
      <c r="CF116" s="35"/>
      <c r="CG116" s="35"/>
      <c r="CH116" s="35"/>
      <c r="CI116" s="35"/>
      <c r="CJ116" s="35"/>
      <c r="CK116" s="58"/>
      <c r="CL116" s="58"/>
      <c r="CM116" s="58"/>
      <c r="CN116" s="58"/>
      <c r="CO116" s="58"/>
      <c r="CP116" s="58"/>
      <c r="CQ116" s="58"/>
      <c r="CR116" s="58"/>
      <c r="CS116" s="54"/>
      <c r="CT116" s="54"/>
      <c r="CU116" s="54"/>
      <c r="CV116" s="54"/>
      <c r="CW116" s="54"/>
      <c r="CX116" s="54"/>
      <c r="CY116" s="55"/>
      <c r="CZ116" s="55"/>
      <c r="EO116" s="57"/>
      <c r="EP116" s="57"/>
      <c r="EQ116" s="57"/>
      <c r="ER116" s="57"/>
      <c r="ES116" s="57"/>
      <c r="ET116" s="57"/>
      <c r="EU116" s="57"/>
      <c r="EV116" s="57"/>
      <c r="EW116" s="5"/>
      <c r="EX116" s="5"/>
      <c r="EY116" s="5"/>
      <c r="EZ116" s="5"/>
      <c r="FA116" s="5"/>
      <c r="FB116" s="5"/>
      <c r="FC116" s="5"/>
      <c r="FD116" s="5"/>
      <c r="FE116" s="5"/>
      <c r="FF116" s="5"/>
      <c r="FG116" s="5"/>
      <c r="FH116" s="5"/>
      <c r="FI116" s="5"/>
      <c r="FJ116" s="5"/>
      <c r="FK116" s="5"/>
    </row>
    <row r="117" spans="21:167" x14ac:dyDescent="0.25">
      <c r="BA117" s="35"/>
      <c r="BM117" s="35"/>
      <c r="BY117" s="35"/>
      <c r="BZ117" s="35"/>
      <c r="CA117" s="35"/>
      <c r="CB117" s="35"/>
      <c r="CC117" s="35"/>
      <c r="CD117" s="35"/>
      <c r="CE117" s="35"/>
      <c r="CF117" s="35"/>
      <c r="CG117" s="35"/>
      <c r="CH117" s="35"/>
      <c r="CI117" s="35"/>
      <c r="CJ117" s="35"/>
      <c r="CK117" s="58"/>
      <c r="CL117" s="58"/>
      <c r="CM117" s="58"/>
      <c r="CN117" s="58"/>
      <c r="CO117" s="58"/>
      <c r="CP117" s="58"/>
      <c r="CQ117" s="58"/>
      <c r="CR117" s="58"/>
      <c r="CS117" s="54"/>
      <c r="CT117" s="54"/>
      <c r="CU117" s="54"/>
      <c r="CV117" s="54"/>
      <c r="CW117" s="54"/>
      <c r="CX117" s="54"/>
      <c r="CY117" s="55"/>
      <c r="CZ117" s="55"/>
      <c r="EO117" s="57"/>
      <c r="EP117" s="57"/>
      <c r="EQ117" s="57"/>
      <c r="ER117" s="57"/>
      <c r="ES117" s="57"/>
      <c r="ET117" s="57"/>
      <c r="EU117" s="57"/>
      <c r="EV117" s="57"/>
      <c r="EW117" s="5"/>
      <c r="EX117" s="5"/>
      <c r="EY117" s="5"/>
      <c r="EZ117" s="5"/>
      <c r="FA117" s="5"/>
      <c r="FB117" s="5"/>
      <c r="FC117" s="5"/>
      <c r="FD117" s="5"/>
      <c r="FE117" s="5"/>
      <c r="FF117" s="5"/>
      <c r="FG117" s="5"/>
      <c r="FH117" s="5"/>
      <c r="FI117" s="5"/>
      <c r="FJ117" s="5"/>
      <c r="FK117" s="5"/>
    </row>
    <row r="118" spans="21:167" x14ac:dyDescent="0.25">
      <c r="U118" s="23" t="s">
        <v>17</v>
      </c>
      <c r="BA118" s="35"/>
      <c r="BM118" s="35"/>
      <c r="BY118" s="35"/>
      <c r="BZ118" s="35"/>
      <c r="CA118" s="35"/>
      <c r="CB118" s="35"/>
      <c r="CC118" s="35"/>
      <c r="CD118" s="35"/>
      <c r="CE118" s="35"/>
      <c r="CF118" s="35"/>
      <c r="CG118" s="35"/>
      <c r="CH118" s="35"/>
      <c r="CI118" s="35"/>
      <c r="CJ118" s="35"/>
      <c r="CK118" s="58"/>
      <c r="CL118" s="58"/>
      <c r="CM118" s="58"/>
      <c r="CN118" s="58"/>
      <c r="CO118" s="58"/>
      <c r="CP118" s="58"/>
      <c r="CQ118" s="58"/>
      <c r="CR118" s="58"/>
      <c r="CS118" s="54"/>
      <c r="CT118" s="54"/>
      <c r="CU118" s="54"/>
      <c r="CV118" s="54"/>
      <c r="CW118" s="54"/>
      <c r="CX118" s="54"/>
      <c r="CY118" s="55"/>
      <c r="CZ118" s="55"/>
      <c r="EO118" s="57"/>
      <c r="EP118" s="57"/>
      <c r="EQ118" s="57"/>
      <c r="ER118" s="57"/>
      <c r="ES118" s="57"/>
      <c r="ET118" s="57"/>
      <c r="EU118" s="57"/>
      <c r="EV118" s="57"/>
      <c r="EW118" s="5"/>
      <c r="EX118" s="5"/>
      <c r="EY118" s="5"/>
      <c r="EZ118" s="5"/>
      <c r="FA118" s="5"/>
      <c r="FB118" s="5"/>
      <c r="FC118" s="5"/>
      <c r="FD118" s="5"/>
      <c r="FE118" s="5"/>
      <c r="FF118" s="5"/>
      <c r="FG118" s="5"/>
      <c r="FH118" s="5"/>
      <c r="FI118" s="5"/>
      <c r="FJ118" s="5"/>
      <c r="FK118" s="5"/>
    </row>
    <row r="119" spans="21:167" x14ac:dyDescent="0.25">
      <c r="V119" s="32">
        <v>43101</v>
      </c>
      <c r="W119" s="32">
        <v>43132</v>
      </c>
      <c r="X119" s="32">
        <v>43160</v>
      </c>
      <c r="Y119" s="32">
        <v>43191</v>
      </c>
      <c r="Z119" s="32">
        <v>43221</v>
      </c>
      <c r="AA119" s="32">
        <v>43252</v>
      </c>
      <c r="AB119" s="32">
        <v>43282</v>
      </c>
      <c r="AC119" s="32">
        <v>43313</v>
      </c>
      <c r="AD119" s="32">
        <v>43344</v>
      </c>
      <c r="AE119" s="32">
        <v>43374</v>
      </c>
      <c r="AF119" s="32">
        <v>43405</v>
      </c>
      <c r="AG119" s="32">
        <v>43435</v>
      </c>
      <c r="AH119" s="32">
        <v>43466</v>
      </c>
      <c r="AI119" s="32">
        <v>43497</v>
      </c>
      <c r="AJ119" s="32">
        <v>43525</v>
      </c>
      <c r="AK119" s="32">
        <v>43556</v>
      </c>
      <c r="AL119" s="32">
        <v>43586</v>
      </c>
      <c r="AM119" s="32">
        <v>43617</v>
      </c>
      <c r="AN119" s="32">
        <v>43647</v>
      </c>
      <c r="AO119" s="32">
        <v>43678</v>
      </c>
      <c r="AP119" s="32">
        <v>43709</v>
      </c>
      <c r="AQ119" s="32">
        <v>43739</v>
      </c>
      <c r="AR119" s="32">
        <v>43770</v>
      </c>
      <c r="AS119" s="32">
        <v>43800</v>
      </c>
      <c r="AT119" s="32">
        <v>43831</v>
      </c>
      <c r="AU119" s="32">
        <v>43862</v>
      </c>
      <c r="AV119" s="32">
        <v>43891</v>
      </c>
      <c r="AW119" s="32">
        <v>43922</v>
      </c>
      <c r="AX119" s="32">
        <v>43952</v>
      </c>
      <c r="AY119" s="32">
        <v>43983</v>
      </c>
      <c r="AZ119" s="32">
        <v>44013</v>
      </c>
      <c r="BA119" s="32">
        <v>44227</v>
      </c>
      <c r="BB119" s="32">
        <v>44228</v>
      </c>
      <c r="BC119" s="32">
        <v>44256</v>
      </c>
      <c r="BD119" s="32">
        <v>44287</v>
      </c>
      <c r="BE119" s="32">
        <v>44317</v>
      </c>
      <c r="BF119" s="32">
        <v>44348</v>
      </c>
      <c r="BG119" s="32">
        <v>44378</v>
      </c>
      <c r="BH119" s="32">
        <v>44409</v>
      </c>
      <c r="BI119" s="32">
        <v>44440</v>
      </c>
      <c r="BJ119" s="32">
        <v>44470</v>
      </c>
      <c r="BK119" s="32">
        <v>44501</v>
      </c>
      <c r="BL119" s="32">
        <v>44531</v>
      </c>
      <c r="BM119" s="32">
        <v>44562</v>
      </c>
      <c r="BN119" s="32">
        <v>44593</v>
      </c>
      <c r="BO119" s="32">
        <v>44621</v>
      </c>
      <c r="BP119" s="32">
        <v>44652</v>
      </c>
      <c r="BQ119" s="32">
        <v>44682</v>
      </c>
      <c r="BR119" s="32">
        <v>44713</v>
      </c>
      <c r="BS119" s="32">
        <v>44743</v>
      </c>
      <c r="BT119" s="32">
        <v>44774</v>
      </c>
      <c r="BU119" s="32">
        <v>44805</v>
      </c>
      <c r="BV119" s="32">
        <v>44835</v>
      </c>
      <c r="BW119" s="32">
        <v>44866</v>
      </c>
      <c r="BX119" s="32">
        <v>44896</v>
      </c>
      <c r="BY119" s="32">
        <v>44927</v>
      </c>
      <c r="BZ119" s="32">
        <v>44958</v>
      </c>
      <c r="CA119" s="32">
        <v>44986</v>
      </c>
      <c r="CB119" s="32">
        <v>45017</v>
      </c>
      <c r="CC119" s="32">
        <v>45047</v>
      </c>
      <c r="CD119" s="32">
        <v>45078</v>
      </c>
      <c r="CE119" s="32">
        <v>45108</v>
      </c>
      <c r="CF119" s="32">
        <v>45139</v>
      </c>
      <c r="CG119" s="32">
        <v>45170</v>
      </c>
      <c r="CH119" s="32">
        <v>45200</v>
      </c>
      <c r="CI119" s="32">
        <v>45231</v>
      </c>
      <c r="CJ119" s="32">
        <v>45261</v>
      </c>
      <c r="CK119" s="58"/>
      <c r="CL119" s="58"/>
      <c r="CM119" s="58"/>
      <c r="CN119" s="58"/>
      <c r="CO119" s="58"/>
      <c r="CP119" s="58"/>
      <c r="CQ119" s="58"/>
      <c r="CR119" s="58"/>
      <c r="CS119" s="54"/>
      <c r="CT119" s="54"/>
      <c r="CU119" s="54"/>
      <c r="CV119" s="54"/>
      <c r="CW119" s="54"/>
      <c r="CX119" s="54"/>
      <c r="CY119" s="55"/>
      <c r="CZ119" s="55"/>
      <c r="EO119" s="57"/>
      <c r="EP119" s="57"/>
      <c r="EQ119" s="57"/>
      <c r="ER119" s="57"/>
      <c r="ES119" s="57"/>
      <c r="ET119" s="57"/>
      <c r="EU119" s="57"/>
      <c r="EV119" s="57"/>
      <c r="EW119" s="5"/>
      <c r="EX119" s="5"/>
      <c r="EY119" s="5"/>
      <c r="EZ119" s="5"/>
      <c r="FA119" s="5"/>
      <c r="FB119" s="5"/>
      <c r="FC119" s="5"/>
      <c r="FD119" s="5"/>
      <c r="FE119" s="5"/>
      <c r="FF119" s="5"/>
      <c r="FG119" s="5"/>
      <c r="FH119" s="5"/>
      <c r="FI119" s="5"/>
      <c r="FJ119" s="5"/>
      <c r="FK119" s="5"/>
    </row>
    <row r="120" spans="21:167" x14ac:dyDescent="0.25">
      <c r="U120" s="23" t="s">
        <v>12</v>
      </c>
      <c r="V120" s="34"/>
      <c r="W120" s="34"/>
      <c r="X120" s="34"/>
      <c r="Y120" s="34"/>
      <c r="Z120" s="34"/>
      <c r="AA120" s="34">
        <v>1</v>
      </c>
      <c r="AB120" s="34">
        <v>1</v>
      </c>
      <c r="AC120" s="34">
        <v>1</v>
      </c>
      <c r="AD120" s="34">
        <v>1</v>
      </c>
      <c r="AE120" s="34">
        <v>1</v>
      </c>
      <c r="AF120" s="34">
        <v>1</v>
      </c>
      <c r="AG120" s="34">
        <v>1</v>
      </c>
      <c r="AH120" s="34">
        <v>1</v>
      </c>
      <c r="AI120" s="34">
        <v>1</v>
      </c>
      <c r="AJ120" s="34">
        <v>1</v>
      </c>
      <c r="AK120" s="35">
        <v>1</v>
      </c>
      <c r="AL120" s="35">
        <v>1</v>
      </c>
      <c r="AM120" s="35">
        <v>1</v>
      </c>
      <c r="AN120" s="35">
        <v>1</v>
      </c>
      <c r="AO120" s="35">
        <v>1</v>
      </c>
      <c r="AP120" s="35">
        <v>1</v>
      </c>
      <c r="AQ120" s="35">
        <v>1</v>
      </c>
      <c r="AR120" s="35">
        <v>1</v>
      </c>
      <c r="AS120" s="35">
        <v>1</v>
      </c>
      <c r="AT120" s="35">
        <v>1</v>
      </c>
      <c r="AU120" s="35">
        <v>1</v>
      </c>
      <c r="AV120" s="35">
        <v>1</v>
      </c>
      <c r="AW120" s="35">
        <v>1</v>
      </c>
      <c r="AX120" s="35">
        <v>1</v>
      </c>
      <c r="AY120" s="35">
        <v>1</v>
      </c>
      <c r="AZ120" s="35">
        <v>1</v>
      </c>
      <c r="BA120" s="35">
        <v>1</v>
      </c>
      <c r="BB120" s="35">
        <v>1</v>
      </c>
      <c r="BC120" s="35">
        <v>1</v>
      </c>
      <c r="BD120" s="35">
        <v>1</v>
      </c>
      <c r="BE120" s="35">
        <v>1</v>
      </c>
      <c r="BF120" s="35"/>
      <c r="BG120" s="35">
        <v>1</v>
      </c>
      <c r="BH120" s="35"/>
      <c r="BI120" s="35"/>
      <c r="BJ120" s="35"/>
      <c r="BK120" s="35">
        <v>1</v>
      </c>
      <c r="BL120" s="35">
        <v>1</v>
      </c>
      <c r="BM120" s="35"/>
      <c r="BN120" s="35"/>
      <c r="BO120" s="35"/>
      <c r="BP120" s="35">
        <v>1</v>
      </c>
      <c r="BQ120" s="35">
        <v>1</v>
      </c>
      <c r="BR120" s="35">
        <v>1</v>
      </c>
      <c r="BS120" s="35">
        <v>1</v>
      </c>
      <c r="BT120" s="35">
        <v>1</v>
      </c>
      <c r="BU120" s="35"/>
      <c r="BV120" s="35"/>
      <c r="BW120" s="35"/>
      <c r="BX120" s="35">
        <v>1</v>
      </c>
      <c r="BY120" s="35">
        <v>1</v>
      </c>
      <c r="BZ120" s="35"/>
      <c r="CA120" s="35">
        <v>1</v>
      </c>
      <c r="CB120" s="34">
        <v>1</v>
      </c>
      <c r="CC120" s="34">
        <v>1</v>
      </c>
      <c r="CD120" s="34"/>
      <c r="CE120" s="34"/>
      <c r="CF120" s="34"/>
      <c r="CG120" s="34"/>
      <c r="CH120" s="34"/>
      <c r="CI120" s="34"/>
      <c r="CJ120" s="34"/>
      <c r="CK120" s="58"/>
      <c r="CL120" s="58"/>
      <c r="CM120" s="58"/>
      <c r="CN120" s="58"/>
      <c r="CO120" s="58"/>
      <c r="CP120" s="58"/>
      <c r="CQ120" s="58"/>
      <c r="CR120" s="58"/>
      <c r="CS120" s="54"/>
      <c r="CT120" s="54"/>
      <c r="CU120" s="54"/>
      <c r="CV120" s="54"/>
      <c r="CW120" s="54"/>
      <c r="CX120" s="54"/>
      <c r="CY120" s="55"/>
      <c r="CZ120" s="55"/>
      <c r="EO120" s="57"/>
      <c r="EP120" s="57"/>
      <c r="EQ120" s="57"/>
      <c r="ER120" s="57"/>
      <c r="ES120" s="57"/>
      <c r="ET120" s="57"/>
      <c r="EU120" s="57"/>
      <c r="EV120" s="57"/>
      <c r="EW120" s="5"/>
      <c r="EX120" s="5"/>
      <c r="EY120" s="5"/>
      <c r="EZ120" s="5"/>
      <c r="FA120" s="5"/>
      <c r="FB120" s="5"/>
      <c r="FC120" s="5"/>
      <c r="FD120" s="5"/>
      <c r="FE120" s="5"/>
      <c r="FF120" s="5"/>
      <c r="FG120" s="5"/>
      <c r="FH120" s="5"/>
      <c r="FI120" s="5"/>
      <c r="FJ120" s="5"/>
      <c r="FK120" s="5"/>
    </row>
    <row r="121" spans="21:167" x14ac:dyDescent="0.25">
      <c r="U121" s="23" t="s">
        <v>9</v>
      </c>
      <c r="V121" s="34"/>
      <c r="W121" s="34"/>
      <c r="X121" s="34"/>
      <c r="Y121" s="34"/>
      <c r="Z121" s="34"/>
      <c r="AA121" s="34">
        <v>0</v>
      </c>
      <c r="AB121" s="34">
        <v>0</v>
      </c>
      <c r="AC121" s="34">
        <v>0</v>
      </c>
      <c r="AD121" s="34">
        <v>0</v>
      </c>
      <c r="AE121" s="34">
        <v>0</v>
      </c>
      <c r="AF121" s="34">
        <v>0</v>
      </c>
      <c r="AG121" s="34">
        <v>0</v>
      </c>
      <c r="AH121" s="34">
        <v>0</v>
      </c>
      <c r="AI121" s="34">
        <v>0</v>
      </c>
      <c r="AJ121" s="34">
        <v>1</v>
      </c>
      <c r="AK121" s="35">
        <v>1</v>
      </c>
      <c r="AL121" s="35">
        <v>0</v>
      </c>
      <c r="AM121" s="35">
        <v>0</v>
      </c>
      <c r="AN121" s="35">
        <v>1</v>
      </c>
      <c r="AO121" s="34">
        <v>0</v>
      </c>
      <c r="AP121" s="35">
        <v>1</v>
      </c>
      <c r="AQ121" s="35"/>
      <c r="AR121" s="35"/>
      <c r="AS121" s="35">
        <v>1</v>
      </c>
      <c r="AT121" s="35">
        <v>1</v>
      </c>
      <c r="AU121" s="35">
        <v>1</v>
      </c>
      <c r="AV121" s="35">
        <v>1</v>
      </c>
      <c r="AW121" s="35"/>
      <c r="AX121" s="35">
        <v>1</v>
      </c>
      <c r="AY121" s="35"/>
      <c r="AZ121" s="35">
        <v>1</v>
      </c>
      <c r="BA121" s="35">
        <v>1</v>
      </c>
      <c r="BB121" s="35"/>
      <c r="BC121" s="35">
        <v>1</v>
      </c>
      <c r="BD121" s="35">
        <v>1</v>
      </c>
      <c r="BE121" s="35">
        <v>1</v>
      </c>
      <c r="BF121" s="35"/>
      <c r="BG121" s="35">
        <v>1</v>
      </c>
      <c r="BH121" s="35">
        <v>1</v>
      </c>
      <c r="BI121" s="35">
        <v>1</v>
      </c>
      <c r="BJ121" s="35">
        <v>1</v>
      </c>
      <c r="BK121" s="35">
        <v>1</v>
      </c>
      <c r="BL121" s="35">
        <v>1</v>
      </c>
      <c r="BM121" s="35">
        <v>1</v>
      </c>
      <c r="BN121" s="35">
        <v>1</v>
      </c>
      <c r="BO121" s="35"/>
      <c r="BP121" s="35"/>
      <c r="BQ121" s="35">
        <v>1</v>
      </c>
      <c r="BR121" s="35">
        <v>1</v>
      </c>
      <c r="BS121" s="35">
        <v>1</v>
      </c>
      <c r="BT121" s="35">
        <v>1</v>
      </c>
      <c r="BU121" s="35">
        <v>1</v>
      </c>
      <c r="BV121" s="35"/>
      <c r="BW121" s="35">
        <v>1</v>
      </c>
      <c r="BX121" s="35"/>
      <c r="BY121" s="35"/>
      <c r="BZ121" s="34">
        <v>1</v>
      </c>
      <c r="CA121" s="35"/>
      <c r="CB121" s="34"/>
      <c r="CC121" s="34"/>
      <c r="CD121" s="34"/>
      <c r="CE121" s="34"/>
      <c r="CF121" s="34"/>
      <c r="CG121" s="34"/>
      <c r="CH121" s="34"/>
      <c r="CI121" s="34"/>
      <c r="CJ121" s="34"/>
      <c r="CK121" s="58"/>
      <c r="CL121" s="58"/>
      <c r="CM121" s="58"/>
      <c r="CN121" s="58"/>
      <c r="CO121" s="54"/>
      <c r="CP121" s="54"/>
      <c r="CQ121" s="54"/>
      <c r="CR121" s="54"/>
      <c r="CS121" s="54"/>
      <c r="CT121" s="54"/>
      <c r="CU121" s="54"/>
      <c r="CV121" s="54"/>
      <c r="CW121" s="54"/>
      <c r="CX121" s="54"/>
      <c r="CY121" s="55"/>
      <c r="CZ121" s="55"/>
      <c r="EO121" s="57"/>
      <c r="EP121" s="57"/>
      <c r="EQ121" s="57"/>
      <c r="ER121" s="57"/>
      <c r="ES121" s="57"/>
      <c r="ET121" s="57"/>
      <c r="EU121" s="57"/>
      <c r="EV121" s="57"/>
      <c r="EW121" s="5"/>
      <c r="EX121" s="5"/>
      <c r="EY121" s="5"/>
      <c r="EZ121" s="5"/>
      <c r="FA121" s="5"/>
      <c r="FB121" s="5"/>
      <c r="FC121" s="5"/>
      <c r="FD121" s="5"/>
      <c r="FE121" s="5"/>
      <c r="FF121" s="5"/>
      <c r="FG121" s="5"/>
      <c r="FH121" s="5"/>
      <c r="FI121" s="5"/>
      <c r="FJ121" s="5"/>
      <c r="FK121" s="5"/>
    </row>
    <row r="122" spans="21:167" x14ac:dyDescent="0.25">
      <c r="U122" s="23" t="s">
        <v>11</v>
      </c>
      <c r="V122" s="34"/>
      <c r="W122" s="34"/>
      <c r="X122" s="34"/>
      <c r="Y122" s="34"/>
      <c r="Z122" s="34"/>
      <c r="AA122" s="34">
        <v>0</v>
      </c>
      <c r="AB122" s="34">
        <v>0</v>
      </c>
      <c r="AC122" s="34">
        <v>0.5</v>
      </c>
      <c r="AD122" s="34">
        <v>0</v>
      </c>
      <c r="AE122" s="34">
        <v>1</v>
      </c>
      <c r="AF122" s="34">
        <v>0</v>
      </c>
      <c r="AG122" s="34">
        <v>0</v>
      </c>
      <c r="AH122" s="34">
        <v>0</v>
      </c>
      <c r="AI122" s="34">
        <v>0</v>
      </c>
      <c r="AJ122" s="34">
        <v>1</v>
      </c>
      <c r="AK122" s="35">
        <v>1</v>
      </c>
      <c r="AL122" s="35">
        <v>1</v>
      </c>
      <c r="AM122" s="35">
        <v>0</v>
      </c>
      <c r="AN122" s="35">
        <v>0</v>
      </c>
      <c r="AO122" s="35">
        <v>0</v>
      </c>
      <c r="AP122" s="35">
        <v>1</v>
      </c>
      <c r="AQ122" s="35">
        <v>1</v>
      </c>
      <c r="AR122" s="35">
        <v>1</v>
      </c>
      <c r="AS122" s="35"/>
      <c r="AT122" s="35"/>
      <c r="AU122" s="35"/>
      <c r="AV122" s="35"/>
      <c r="AW122" s="35"/>
      <c r="AX122" s="35"/>
      <c r="AY122" s="35"/>
      <c r="AZ122" s="35"/>
      <c r="BA122" s="35"/>
      <c r="BB122" s="35"/>
      <c r="BC122" s="35"/>
      <c r="BD122" s="35"/>
      <c r="BE122" s="35"/>
      <c r="BF122" s="35"/>
      <c r="BG122" s="35"/>
      <c r="BH122" s="35"/>
      <c r="BI122" s="35"/>
      <c r="BJ122" s="35"/>
      <c r="BK122" s="35"/>
      <c r="BL122" s="35"/>
      <c r="BM122" s="35"/>
      <c r="BN122" s="35"/>
      <c r="BO122" s="35"/>
      <c r="BP122" s="35"/>
      <c r="BQ122" s="35"/>
      <c r="BR122" s="35"/>
      <c r="BS122" s="35"/>
      <c r="BT122" s="35"/>
      <c r="BU122" s="35">
        <v>1</v>
      </c>
      <c r="BV122" s="35">
        <v>1</v>
      </c>
      <c r="BW122" s="35">
        <v>1</v>
      </c>
      <c r="BX122" s="35">
        <v>0.5</v>
      </c>
      <c r="BY122" s="35">
        <v>0</v>
      </c>
      <c r="BZ122" s="34"/>
      <c r="CA122" s="35">
        <v>0</v>
      </c>
      <c r="CB122" s="34"/>
      <c r="CC122" s="34"/>
      <c r="CD122" s="34"/>
      <c r="CE122" s="34"/>
      <c r="CF122" s="34"/>
      <c r="CG122" s="34"/>
      <c r="CH122" s="34"/>
      <c r="CI122" s="34"/>
      <c r="CJ122" s="34"/>
      <c r="CK122" s="58"/>
      <c r="CL122" s="58"/>
      <c r="CM122" s="58"/>
      <c r="CN122" s="58"/>
      <c r="CO122" s="54"/>
      <c r="CP122" s="54"/>
      <c r="CQ122" s="54"/>
      <c r="CR122" s="54"/>
      <c r="CS122" s="54"/>
      <c r="CT122" s="54"/>
      <c r="CU122" s="54"/>
      <c r="CV122" s="54"/>
      <c r="CW122" s="54"/>
      <c r="CX122" s="54"/>
      <c r="CY122" s="55"/>
      <c r="CZ122" s="55"/>
      <c r="EO122" s="57"/>
      <c r="EP122" s="57"/>
      <c r="EQ122" s="57"/>
      <c r="ER122" s="57"/>
      <c r="ES122" s="57"/>
      <c r="ET122" s="57"/>
      <c r="EU122" s="57"/>
      <c r="EV122" s="57"/>
      <c r="EW122" s="5"/>
      <c r="EX122" s="5"/>
      <c r="EY122" s="5"/>
      <c r="EZ122" s="5"/>
      <c r="FA122" s="5"/>
      <c r="FB122" s="5"/>
      <c r="FC122" s="5"/>
      <c r="FD122" s="5"/>
      <c r="FE122" s="5"/>
      <c r="FF122" s="5"/>
      <c r="FG122" s="5"/>
      <c r="FH122" s="5"/>
      <c r="FI122" s="5"/>
      <c r="FJ122" s="5"/>
      <c r="FK122" s="5"/>
    </row>
    <row r="123" spans="21:167" x14ac:dyDescent="0.25">
      <c r="U123" s="23" t="s">
        <v>10</v>
      </c>
      <c r="V123" s="34"/>
      <c r="W123" s="34"/>
      <c r="X123" s="34"/>
      <c r="Y123" s="34"/>
      <c r="Z123" s="34"/>
      <c r="AA123" s="34">
        <v>0</v>
      </c>
      <c r="AB123" s="34">
        <v>0</v>
      </c>
      <c r="AC123" s="34">
        <v>0</v>
      </c>
      <c r="AD123" s="34">
        <v>0</v>
      </c>
      <c r="AE123" s="34">
        <v>0</v>
      </c>
      <c r="AF123" s="34">
        <v>0</v>
      </c>
      <c r="AG123" s="34">
        <v>0</v>
      </c>
      <c r="AH123" s="34">
        <v>0</v>
      </c>
      <c r="AI123" s="34">
        <v>0</v>
      </c>
      <c r="AJ123" s="34">
        <v>0</v>
      </c>
      <c r="AK123" s="35">
        <v>0</v>
      </c>
      <c r="AL123" s="35">
        <v>0</v>
      </c>
      <c r="AM123" s="35">
        <v>0</v>
      </c>
      <c r="AN123" s="35">
        <v>0</v>
      </c>
      <c r="AO123" s="35">
        <v>0</v>
      </c>
      <c r="AP123" s="35">
        <v>0</v>
      </c>
      <c r="AQ123" s="35"/>
      <c r="AR123" s="35"/>
      <c r="AS123" s="35"/>
      <c r="AT123" s="35"/>
      <c r="AU123" s="35"/>
      <c r="AV123" s="35"/>
      <c r="AW123" s="35"/>
      <c r="AX123" s="35"/>
      <c r="AY123" s="35"/>
      <c r="AZ123" s="35"/>
      <c r="BA123" s="35"/>
      <c r="BB123" s="35"/>
      <c r="BC123" s="35"/>
      <c r="BD123" s="35"/>
      <c r="BE123" s="35"/>
      <c r="BF123" s="35"/>
      <c r="BG123" s="35"/>
      <c r="BH123" s="35"/>
      <c r="BI123" s="35"/>
      <c r="BJ123" s="35"/>
      <c r="BK123" s="35"/>
      <c r="BL123" s="35"/>
      <c r="BM123" s="35"/>
      <c r="BN123" s="35"/>
      <c r="BO123" s="35"/>
      <c r="BP123" s="35"/>
      <c r="BQ123" s="35"/>
      <c r="BR123" s="35"/>
      <c r="BS123" s="35"/>
      <c r="BT123" s="35"/>
      <c r="BU123" s="35"/>
      <c r="BV123" s="35"/>
      <c r="BW123" s="35"/>
      <c r="BX123" s="35"/>
      <c r="BY123" s="35"/>
      <c r="BZ123" s="34"/>
      <c r="CA123" s="35"/>
      <c r="CB123" s="34"/>
      <c r="CC123" s="34"/>
      <c r="CD123" s="34"/>
      <c r="CE123" s="34"/>
      <c r="CF123" s="34"/>
      <c r="CG123" s="34"/>
      <c r="CH123" s="34"/>
      <c r="CI123" s="34"/>
      <c r="CJ123" s="34"/>
      <c r="CK123" s="58"/>
      <c r="CL123" s="58"/>
      <c r="CM123" s="58"/>
      <c r="CN123" s="58"/>
      <c r="CO123" s="54"/>
      <c r="CP123" s="54"/>
      <c r="CQ123" s="54"/>
      <c r="CR123" s="54"/>
      <c r="CS123" s="54"/>
      <c r="CT123" s="54"/>
      <c r="CU123" s="54"/>
      <c r="CV123" s="54"/>
      <c r="CW123" s="54"/>
      <c r="CX123" s="54"/>
      <c r="CY123" s="55"/>
      <c r="CZ123" s="55"/>
      <c r="EO123" s="57"/>
      <c r="EP123" s="57"/>
      <c r="EQ123" s="57"/>
      <c r="ER123" s="57"/>
      <c r="ES123" s="57"/>
      <c r="ET123" s="57"/>
      <c r="EU123" s="57"/>
      <c r="EV123" s="57"/>
      <c r="EW123" s="5"/>
      <c r="EX123" s="5"/>
      <c r="EY123" s="5"/>
      <c r="EZ123" s="5"/>
      <c r="FA123" s="5"/>
      <c r="FB123" s="5"/>
      <c r="FC123" s="5"/>
      <c r="FD123" s="5"/>
      <c r="FE123" s="5"/>
      <c r="FF123" s="5"/>
      <c r="FG123" s="5"/>
      <c r="FH123" s="5"/>
      <c r="FI123" s="5"/>
      <c r="FJ123" s="5"/>
      <c r="FK123" s="5"/>
    </row>
    <row r="124" spans="21:167" x14ac:dyDescent="0.25">
      <c r="U124" s="23" t="s">
        <v>8</v>
      </c>
      <c r="V124" s="34"/>
      <c r="W124" s="34"/>
      <c r="X124" s="34"/>
      <c r="Y124" s="34"/>
      <c r="Z124" s="34"/>
      <c r="AA124" s="34">
        <v>0</v>
      </c>
      <c r="AB124" s="34">
        <v>1</v>
      </c>
      <c r="AC124" s="34">
        <v>0</v>
      </c>
      <c r="AD124" s="34">
        <v>0</v>
      </c>
      <c r="AE124" s="34">
        <v>0</v>
      </c>
      <c r="AF124" s="34">
        <v>0</v>
      </c>
      <c r="AG124" s="34">
        <v>1</v>
      </c>
      <c r="AH124" s="34">
        <v>1</v>
      </c>
      <c r="AI124" s="34">
        <v>1</v>
      </c>
      <c r="AJ124" s="34">
        <v>1</v>
      </c>
      <c r="AK124" s="35">
        <v>1</v>
      </c>
      <c r="AL124" s="35">
        <v>1</v>
      </c>
      <c r="AM124" s="35">
        <v>1</v>
      </c>
      <c r="AN124" s="35">
        <v>1</v>
      </c>
      <c r="AO124" s="35">
        <v>1</v>
      </c>
      <c r="AP124" s="35">
        <v>1</v>
      </c>
      <c r="AQ124" s="35">
        <v>1</v>
      </c>
      <c r="AR124" s="35">
        <v>1</v>
      </c>
      <c r="AS124" s="35">
        <v>1</v>
      </c>
      <c r="AT124" s="35"/>
      <c r="AU124" s="35"/>
      <c r="AV124" s="35">
        <v>1</v>
      </c>
      <c r="AW124" s="35">
        <v>1</v>
      </c>
      <c r="AX124" s="35">
        <v>1</v>
      </c>
      <c r="AY124" s="35">
        <v>1</v>
      </c>
      <c r="AZ124" s="35">
        <v>1</v>
      </c>
      <c r="BA124" s="35"/>
      <c r="BB124" s="35"/>
      <c r="BC124" s="35"/>
      <c r="BD124" s="35"/>
      <c r="BE124" s="35">
        <v>1</v>
      </c>
      <c r="BF124" s="35"/>
      <c r="BG124" s="35"/>
      <c r="BH124" s="35"/>
      <c r="BI124" s="35">
        <v>1</v>
      </c>
      <c r="BJ124" s="35"/>
      <c r="BK124" s="35"/>
      <c r="BL124" s="35"/>
      <c r="BM124" s="35">
        <v>1</v>
      </c>
      <c r="BN124" s="35"/>
      <c r="BO124" s="35"/>
      <c r="BP124" s="35"/>
      <c r="BQ124" s="35"/>
      <c r="BR124" s="35"/>
      <c r="BS124" s="35"/>
      <c r="BT124" s="35"/>
      <c r="BU124" s="35"/>
      <c r="BV124" s="35"/>
      <c r="BW124" s="35"/>
      <c r="BX124" s="35"/>
      <c r="BZ124" s="34"/>
      <c r="CB124" s="34"/>
      <c r="CC124" s="34"/>
      <c r="CD124" s="34"/>
      <c r="CE124" s="34"/>
      <c r="CF124" s="34"/>
      <c r="CG124" s="34"/>
      <c r="CH124" s="34"/>
      <c r="CI124" s="34"/>
      <c r="CJ124" s="34"/>
      <c r="CK124" s="54"/>
      <c r="CL124" s="54"/>
      <c r="CM124" s="54"/>
      <c r="CN124" s="54"/>
      <c r="CO124" s="56"/>
      <c r="CP124" s="56"/>
      <c r="CQ124" s="56"/>
      <c r="CR124" s="56"/>
      <c r="CS124" s="54"/>
      <c r="CT124" s="54"/>
      <c r="CU124" s="54"/>
      <c r="CV124" s="54"/>
      <c r="CW124" s="54"/>
      <c r="CX124" s="54"/>
      <c r="CY124" s="55"/>
      <c r="CZ124" s="55"/>
      <c r="EO124" s="57"/>
      <c r="EP124" s="57"/>
      <c r="EQ124" s="57"/>
      <c r="ER124" s="57"/>
      <c r="ES124" s="57"/>
      <c r="ET124" s="57"/>
      <c r="EU124" s="57"/>
      <c r="EV124" s="57"/>
      <c r="EW124" s="5"/>
      <c r="EX124" s="5"/>
      <c r="EY124" s="5"/>
      <c r="EZ124" s="5"/>
      <c r="FA124" s="5"/>
      <c r="FB124" s="5"/>
      <c r="FC124" s="5"/>
      <c r="FD124" s="5"/>
      <c r="FE124" s="5"/>
      <c r="FF124" s="5"/>
      <c r="FG124" s="5"/>
      <c r="FH124" s="5"/>
      <c r="FI124" s="5"/>
      <c r="FJ124" s="5"/>
      <c r="FK124" s="5"/>
    </row>
    <row r="125" spans="21:167" x14ac:dyDescent="0.25">
      <c r="U125" s="23" t="s">
        <v>7</v>
      </c>
      <c r="V125" s="34"/>
      <c r="W125" s="34"/>
      <c r="X125" s="34"/>
      <c r="Y125" s="34"/>
      <c r="Z125" s="34"/>
      <c r="AA125" s="34">
        <v>0</v>
      </c>
      <c r="AB125" s="34">
        <v>0</v>
      </c>
      <c r="AC125" s="34">
        <v>0</v>
      </c>
      <c r="AD125" s="34">
        <v>0</v>
      </c>
      <c r="AE125" s="34">
        <v>0</v>
      </c>
      <c r="AF125" s="34">
        <v>1</v>
      </c>
      <c r="AG125" s="34">
        <v>0</v>
      </c>
      <c r="AH125" s="34">
        <v>0</v>
      </c>
      <c r="AI125" s="34">
        <v>0</v>
      </c>
      <c r="AJ125" s="34">
        <v>1</v>
      </c>
      <c r="AK125" s="35">
        <v>1</v>
      </c>
      <c r="AL125" s="35">
        <v>1</v>
      </c>
      <c r="AM125" s="35">
        <v>0</v>
      </c>
      <c r="AN125" s="35">
        <v>0</v>
      </c>
      <c r="AO125" s="35">
        <v>0</v>
      </c>
      <c r="AP125" s="35">
        <v>1</v>
      </c>
      <c r="AQ125" s="35">
        <v>1</v>
      </c>
      <c r="AR125" s="35"/>
      <c r="AS125" s="35"/>
      <c r="AT125" s="35"/>
      <c r="AU125" s="35"/>
      <c r="AV125" s="35"/>
      <c r="AW125" s="35"/>
      <c r="AX125" s="35"/>
      <c r="AY125" s="35"/>
      <c r="AZ125" s="35"/>
      <c r="BA125" s="35"/>
      <c r="BB125" s="35"/>
      <c r="BC125" s="35"/>
      <c r="BD125" s="35"/>
      <c r="BE125" s="35"/>
      <c r="BF125" s="35"/>
      <c r="BG125" s="35"/>
      <c r="BH125" s="35"/>
      <c r="BI125" s="35"/>
      <c r="BJ125" s="35"/>
      <c r="BK125" s="35"/>
      <c r="BL125" s="35"/>
      <c r="BM125" s="35"/>
      <c r="BN125" s="35"/>
      <c r="BO125" s="35"/>
      <c r="BP125" s="35"/>
      <c r="BQ125" s="35"/>
      <c r="BR125" s="35"/>
      <c r="BS125" s="35"/>
      <c r="BT125" s="35"/>
      <c r="BU125" s="35"/>
      <c r="BV125" s="35"/>
      <c r="BW125" s="35"/>
      <c r="BX125" s="35"/>
      <c r="BZ125" s="34"/>
      <c r="CB125" s="34"/>
      <c r="CC125" s="34"/>
      <c r="CD125" s="34"/>
      <c r="CE125" s="34"/>
      <c r="CF125" s="34"/>
      <c r="CG125" s="34"/>
      <c r="CH125" s="34"/>
      <c r="CI125" s="34"/>
      <c r="CJ125" s="34"/>
      <c r="CK125" s="54"/>
      <c r="CL125" s="54"/>
      <c r="CM125" s="54"/>
      <c r="CN125" s="54"/>
      <c r="CO125" s="58"/>
      <c r="CP125" s="58"/>
      <c r="CQ125" s="58"/>
      <c r="CR125" s="58"/>
      <c r="CS125" s="54"/>
      <c r="CT125" s="54"/>
      <c r="CU125" s="54"/>
      <c r="CV125" s="54"/>
      <c r="CW125" s="54"/>
      <c r="CX125" s="54"/>
      <c r="CY125" s="55"/>
      <c r="CZ125" s="55"/>
      <c r="EO125" s="57"/>
      <c r="EP125" s="57"/>
      <c r="EQ125" s="57"/>
      <c r="ER125" s="57"/>
      <c r="ES125" s="57"/>
      <c r="ET125" s="57"/>
      <c r="EU125" s="57"/>
      <c r="EV125" s="57"/>
      <c r="EW125" s="5"/>
      <c r="EX125" s="5"/>
      <c r="EY125" s="5"/>
      <c r="EZ125" s="5"/>
      <c r="FA125" s="5"/>
      <c r="FB125" s="5"/>
      <c r="FC125" s="5"/>
      <c r="FD125" s="5"/>
      <c r="FE125" s="5"/>
      <c r="FF125" s="5"/>
      <c r="FG125" s="5"/>
      <c r="FH125" s="5"/>
      <c r="FI125" s="5"/>
      <c r="FJ125" s="5"/>
      <c r="FK125" s="5"/>
    </row>
    <row r="126" spans="21:167" x14ac:dyDescent="0.25">
      <c r="U126" s="23" t="s">
        <v>6</v>
      </c>
      <c r="V126" s="34"/>
      <c r="W126" s="34"/>
      <c r="X126" s="34"/>
      <c r="Y126" s="34"/>
      <c r="Z126" s="34"/>
      <c r="AA126" s="34">
        <v>0</v>
      </c>
      <c r="AB126" s="34">
        <v>0</v>
      </c>
      <c r="AC126" s="34">
        <v>0</v>
      </c>
      <c r="AD126" s="34">
        <v>0</v>
      </c>
      <c r="AE126" s="34">
        <v>0</v>
      </c>
      <c r="AF126" s="34">
        <v>0</v>
      </c>
      <c r="AG126" s="34">
        <v>0</v>
      </c>
      <c r="AH126" s="34">
        <v>0</v>
      </c>
      <c r="AI126" s="34">
        <v>0</v>
      </c>
      <c r="AJ126" s="34">
        <v>0</v>
      </c>
      <c r="AK126" s="35">
        <v>0</v>
      </c>
      <c r="AL126" s="35">
        <v>0</v>
      </c>
      <c r="AM126" s="35">
        <v>0</v>
      </c>
      <c r="AN126" s="35">
        <v>0</v>
      </c>
      <c r="AO126" s="35">
        <v>0</v>
      </c>
      <c r="AP126" s="35">
        <v>0</v>
      </c>
      <c r="AQ126" s="35"/>
      <c r="AR126" s="35"/>
      <c r="AS126" s="35"/>
      <c r="AT126" s="35"/>
      <c r="AU126" s="35"/>
      <c r="AV126" s="35"/>
      <c r="AW126" s="35"/>
      <c r="AX126" s="35"/>
      <c r="AY126" s="35"/>
      <c r="AZ126" s="35"/>
      <c r="BA126" s="35"/>
      <c r="BB126" s="35"/>
      <c r="BC126" s="35"/>
      <c r="BD126" s="35"/>
      <c r="BE126" s="35"/>
      <c r="BF126" s="35"/>
      <c r="BG126" s="35"/>
      <c r="BH126" s="35"/>
      <c r="BI126" s="35"/>
      <c r="BJ126" s="35"/>
      <c r="BK126" s="35"/>
      <c r="BL126" s="35"/>
      <c r="BM126" s="35"/>
      <c r="BN126" s="35"/>
      <c r="BO126" s="35"/>
      <c r="BP126" s="35"/>
      <c r="BQ126" s="35"/>
      <c r="BR126" s="35"/>
      <c r="BS126" s="35"/>
      <c r="BT126" s="35"/>
      <c r="BU126" s="35"/>
      <c r="BV126" s="35"/>
      <c r="BW126" s="35"/>
      <c r="BX126" s="35"/>
      <c r="BZ126" s="34"/>
      <c r="CB126" s="34"/>
      <c r="CC126" s="34">
        <v>1</v>
      </c>
      <c r="CD126" s="34"/>
      <c r="CE126" s="34"/>
      <c r="CF126" s="34"/>
      <c r="CG126" s="34"/>
      <c r="CH126" s="34"/>
      <c r="CI126" s="34"/>
      <c r="CJ126" s="34"/>
      <c r="CK126" s="54"/>
      <c r="CL126" s="54"/>
      <c r="CM126" s="54"/>
      <c r="CN126" s="54"/>
      <c r="CO126" s="58"/>
      <c r="CP126" s="58"/>
      <c r="CQ126" s="58"/>
      <c r="CR126" s="58"/>
      <c r="CS126" s="54"/>
      <c r="CT126" s="54"/>
      <c r="CU126" s="54"/>
      <c r="CV126" s="54"/>
      <c r="CW126" s="54"/>
      <c r="CX126" s="54"/>
      <c r="CY126" s="55"/>
      <c r="CZ126" s="55"/>
      <c r="EO126" s="57"/>
      <c r="EP126" s="57"/>
      <c r="EQ126" s="57"/>
      <c r="ER126" s="57"/>
      <c r="ES126" s="57"/>
      <c r="ET126" s="57"/>
      <c r="EU126" s="57"/>
      <c r="EV126" s="57"/>
      <c r="EW126" s="5"/>
      <c r="EX126" s="5"/>
      <c r="EY126" s="5"/>
      <c r="EZ126" s="5"/>
      <c r="FA126" s="5"/>
      <c r="FB126" s="5"/>
      <c r="FC126" s="5"/>
      <c r="FD126" s="5"/>
      <c r="FE126" s="5"/>
      <c r="FF126" s="5"/>
      <c r="FG126" s="5"/>
      <c r="FH126" s="5"/>
      <c r="FI126" s="5"/>
      <c r="FJ126" s="5"/>
      <c r="FK126" s="5"/>
    </row>
    <row r="127" spans="21:167" x14ac:dyDescent="0.25">
      <c r="U127" s="23" t="s">
        <v>5</v>
      </c>
      <c r="V127" s="34"/>
      <c r="W127" s="34"/>
      <c r="X127" s="34"/>
      <c r="Y127" s="34"/>
      <c r="Z127" s="34"/>
      <c r="AA127" s="34">
        <v>1</v>
      </c>
      <c r="AB127" s="34">
        <v>1</v>
      </c>
      <c r="AC127" s="34">
        <v>1</v>
      </c>
      <c r="AD127" s="34">
        <v>0.26</v>
      </c>
      <c r="AE127" s="34">
        <v>1</v>
      </c>
      <c r="AF127" s="34">
        <v>1</v>
      </c>
      <c r="AG127" s="34">
        <v>1</v>
      </c>
      <c r="AH127" s="34">
        <v>1</v>
      </c>
      <c r="AI127" s="34">
        <v>1</v>
      </c>
      <c r="AJ127" s="34">
        <v>1</v>
      </c>
      <c r="AK127" s="35">
        <v>1</v>
      </c>
      <c r="AL127" s="35">
        <v>1</v>
      </c>
      <c r="AM127" s="35">
        <v>1</v>
      </c>
      <c r="AN127" s="35">
        <v>1</v>
      </c>
      <c r="AO127" s="35">
        <v>1</v>
      </c>
      <c r="AP127" s="35">
        <v>1</v>
      </c>
      <c r="AQ127" s="35">
        <v>1</v>
      </c>
      <c r="AR127" s="35">
        <v>1</v>
      </c>
      <c r="AS127" s="35">
        <v>1</v>
      </c>
      <c r="AT127" s="35">
        <v>1</v>
      </c>
      <c r="AU127" s="35">
        <v>1</v>
      </c>
      <c r="AV127" s="35">
        <v>1</v>
      </c>
      <c r="AW127" s="35">
        <v>1</v>
      </c>
      <c r="AX127" s="35">
        <v>1</v>
      </c>
      <c r="AY127" s="35">
        <v>1</v>
      </c>
      <c r="AZ127" s="35">
        <v>1</v>
      </c>
      <c r="BA127" s="35">
        <v>1</v>
      </c>
      <c r="BB127" s="35">
        <v>1</v>
      </c>
      <c r="BC127" s="35">
        <v>1</v>
      </c>
      <c r="BD127" s="35">
        <v>1</v>
      </c>
      <c r="BE127" s="35">
        <v>1</v>
      </c>
      <c r="BF127" s="35">
        <v>1</v>
      </c>
      <c r="BG127" s="35">
        <v>1</v>
      </c>
      <c r="BH127" s="35">
        <v>1</v>
      </c>
      <c r="BI127" s="35">
        <v>1</v>
      </c>
      <c r="BJ127" s="35">
        <v>1</v>
      </c>
      <c r="BK127" s="35">
        <v>1</v>
      </c>
      <c r="BL127" s="35">
        <v>1</v>
      </c>
      <c r="BM127" s="35">
        <v>1</v>
      </c>
      <c r="BN127" s="35">
        <v>1</v>
      </c>
      <c r="BO127" s="35">
        <v>1</v>
      </c>
      <c r="BP127" s="35">
        <v>1</v>
      </c>
      <c r="BQ127" s="35">
        <v>1</v>
      </c>
      <c r="BR127" s="35">
        <v>1</v>
      </c>
      <c r="BS127" s="35">
        <v>1</v>
      </c>
      <c r="BT127" s="35">
        <v>1</v>
      </c>
      <c r="BU127" s="35">
        <v>1</v>
      </c>
      <c r="BV127" s="35">
        <v>1</v>
      </c>
      <c r="BW127" s="35">
        <v>1</v>
      </c>
      <c r="BX127" s="35">
        <v>1</v>
      </c>
      <c r="BY127" s="35">
        <v>1</v>
      </c>
      <c r="BZ127" s="34">
        <v>1</v>
      </c>
      <c r="CA127" s="34">
        <v>1</v>
      </c>
      <c r="CB127" s="34">
        <v>1</v>
      </c>
      <c r="CC127" s="34">
        <v>1</v>
      </c>
      <c r="CD127" s="34"/>
      <c r="CE127" s="34"/>
      <c r="CF127" s="34"/>
      <c r="CG127" s="34"/>
      <c r="CH127" s="34"/>
      <c r="CI127" s="34"/>
      <c r="CJ127" s="34"/>
      <c r="CK127" s="56"/>
      <c r="CL127" s="56"/>
      <c r="CM127" s="56"/>
      <c r="CN127" s="56"/>
      <c r="CO127" s="58"/>
      <c r="CP127" s="58"/>
      <c r="CQ127" s="58"/>
      <c r="CR127" s="58"/>
      <c r="CS127" s="54"/>
      <c r="CT127" s="54"/>
      <c r="CU127" s="54"/>
      <c r="CV127" s="54"/>
      <c r="CW127" s="54"/>
      <c r="CX127" s="54"/>
      <c r="CY127" s="55"/>
      <c r="CZ127" s="55"/>
      <c r="EO127" s="57"/>
      <c r="EP127" s="57"/>
      <c r="EQ127" s="57"/>
      <c r="ER127" s="57"/>
      <c r="ES127" s="57"/>
      <c r="ET127" s="57"/>
      <c r="EU127" s="57"/>
      <c r="EV127" s="57"/>
      <c r="EW127" s="5"/>
      <c r="EX127" s="5"/>
      <c r="EY127" s="5"/>
      <c r="EZ127" s="5"/>
      <c r="FA127" s="5"/>
      <c r="FB127" s="5"/>
      <c r="FC127" s="5"/>
      <c r="FD127" s="5"/>
      <c r="FE127" s="5"/>
      <c r="FF127" s="5"/>
      <c r="FG127" s="5"/>
      <c r="FH127" s="5"/>
      <c r="FI127" s="5"/>
      <c r="FJ127" s="5"/>
      <c r="FK127" s="5"/>
    </row>
    <row r="128" spans="21:167" x14ac:dyDescent="0.25">
      <c r="U128" s="23" t="s">
        <v>51</v>
      </c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  <c r="AF128" s="34"/>
      <c r="AG128" s="34"/>
      <c r="AH128" s="34"/>
      <c r="AI128" s="34"/>
      <c r="AJ128" s="34"/>
      <c r="AK128" s="35"/>
      <c r="AL128" s="35"/>
      <c r="AM128" s="35"/>
      <c r="AN128" s="35"/>
      <c r="AO128" s="35"/>
      <c r="AP128" s="35"/>
      <c r="AQ128" s="35"/>
      <c r="AR128" s="35"/>
      <c r="AS128" s="35"/>
      <c r="AT128" s="35"/>
      <c r="AU128" s="35"/>
      <c r="AV128" s="35"/>
      <c r="AW128" s="35"/>
      <c r="AX128" s="35"/>
      <c r="AY128" s="35"/>
      <c r="AZ128" s="35"/>
      <c r="BA128" s="35"/>
      <c r="BB128" s="35"/>
      <c r="BC128" s="35"/>
      <c r="BD128" s="35"/>
      <c r="BE128" s="35"/>
      <c r="BF128" s="35"/>
      <c r="BG128" s="35"/>
      <c r="BH128" s="35"/>
      <c r="BI128" s="35"/>
      <c r="BJ128" s="35"/>
      <c r="BK128" s="35"/>
      <c r="BL128" s="35"/>
      <c r="BM128" s="35"/>
      <c r="BN128" s="35"/>
      <c r="BO128" s="35">
        <v>1</v>
      </c>
      <c r="BP128" s="35"/>
      <c r="BQ128" s="35"/>
      <c r="BR128" s="35"/>
      <c r="BS128" s="35"/>
      <c r="BT128" s="35"/>
      <c r="BU128" s="35"/>
      <c r="BV128" s="35"/>
      <c r="BW128" s="35">
        <v>1</v>
      </c>
      <c r="BX128" s="35">
        <v>1</v>
      </c>
      <c r="BY128" s="35"/>
      <c r="BZ128" s="34"/>
      <c r="CA128" s="35"/>
      <c r="CB128" s="34">
        <v>1</v>
      </c>
      <c r="CC128" s="34">
        <v>1</v>
      </c>
      <c r="CD128" s="34"/>
      <c r="CE128" s="34"/>
      <c r="CF128" s="34"/>
      <c r="CG128" s="34"/>
      <c r="CH128" s="34"/>
      <c r="CI128" s="34"/>
      <c r="CJ128" s="34"/>
      <c r="CK128" s="58"/>
      <c r="CL128" s="58"/>
      <c r="CM128" s="58"/>
      <c r="CN128" s="58"/>
      <c r="CO128" s="58"/>
      <c r="CP128" s="58"/>
      <c r="CQ128" s="58"/>
      <c r="CR128" s="58"/>
      <c r="CS128" s="54"/>
      <c r="CT128" s="54"/>
      <c r="CU128" s="54"/>
      <c r="CV128" s="54"/>
      <c r="CW128" s="54"/>
      <c r="CX128" s="54"/>
      <c r="CY128" s="55"/>
      <c r="CZ128" s="55"/>
      <c r="EO128" s="57"/>
      <c r="EP128" s="57"/>
      <c r="EQ128" s="57"/>
      <c r="ER128" s="57"/>
      <c r="ES128" s="57"/>
      <c r="ET128" s="57"/>
      <c r="EU128" s="57"/>
      <c r="EV128" s="57"/>
      <c r="EW128" s="5"/>
      <c r="EX128" s="5"/>
      <c r="EY128" s="5"/>
      <c r="EZ128" s="5"/>
      <c r="FA128" s="5"/>
      <c r="FB128" s="5"/>
      <c r="FC128" s="5"/>
      <c r="FD128" s="5"/>
      <c r="FE128" s="5"/>
      <c r="FF128" s="5"/>
      <c r="FG128" s="5"/>
      <c r="FH128" s="5"/>
      <c r="FI128" s="5"/>
      <c r="FJ128" s="5"/>
      <c r="FK128" s="5"/>
    </row>
    <row r="129" spans="21:167" x14ac:dyDescent="0.25">
      <c r="U129" s="23" t="s">
        <v>4</v>
      </c>
      <c r="V129" s="34"/>
      <c r="W129" s="34"/>
      <c r="X129" s="34"/>
      <c r="Y129" s="34"/>
      <c r="Z129" s="34"/>
      <c r="AA129" s="34">
        <v>1</v>
      </c>
      <c r="AB129" s="34">
        <v>1</v>
      </c>
      <c r="AC129" s="34">
        <v>1</v>
      </c>
      <c r="AD129" s="34">
        <v>0.09</v>
      </c>
      <c r="AE129" s="34">
        <v>1</v>
      </c>
      <c r="AF129" s="34">
        <v>1</v>
      </c>
      <c r="AG129" s="34">
        <v>1</v>
      </c>
      <c r="AH129" s="34">
        <v>1</v>
      </c>
      <c r="AI129" s="34">
        <v>1</v>
      </c>
      <c r="AJ129" s="34">
        <v>1</v>
      </c>
      <c r="AK129" s="35">
        <v>1</v>
      </c>
      <c r="AL129" s="35">
        <v>1</v>
      </c>
      <c r="AM129" s="35">
        <v>1</v>
      </c>
      <c r="AN129" s="35">
        <v>1</v>
      </c>
      <c r="AO129" s="35">
        <v>1</v>
      </c>
      <c r="AP129" s="35">
        <v>1</v>
      </c>
      <c r="AQ129" s="35">
        <v>1</v>
      </c>
      <c r="AR129" s="35">
        <v>1</v>
      </c>
      <c r="AS129" s="35">
        <v>1</v>
      </c>
      <c r="AT129" s="35">
        <v>1</v>
      </c>
      <c r="AU129" s="35">
        <v>1</v>
      </c>
      <c r="AV129" s="35">
        <v>1</v>
      </c>
      <c r="AW129" s="35">
        <v>1</v>
      </c>
      <c r="AX129" s="35">
        <v>1</v>
      </c>
      <c r="AY129" s="35">
        <v>1</v>
      </c>
      <c r="AZ129" s="35">
        <v>1</v>
      </c>
      <c r="BA129" s="35">
        <v>1</v>
      </c>
      <c r="BB129" s="35">
        <v>1</v>
      </c>
      <c r="BC129" s="35">
        <v>1</v>
      </c>
      <c r="BD129" s="35">
        <v>1</v>
      </c>
      <c r="BE129" s="35">
        <v>1</v>
      </c>
      <c r="BF129" s="35">
        <v>1</v>
      </c>
      <c r="BG129" s="35">
        <v>1</v>
      </c>
      <c r="BH129" s="35">
        <v>1</v>
      </c>
      <c r="BI129" s="35">
        <v>1</v>
      </c>
      <c r="BJ129" s="35">
        <v>1</v>
      </c>
      <c r="BK129" s="35">
        <v>1</v>
      </c>
      <c r="BL129" s="35">
        <v>1</v>
      </c>
      <c r="BM129" s="35">
        <v>1</v>
      </c>
      <c r="BN129" s="35">
        <v>1</v>
      </c>
      <c r="BO129" s="35">
        <v>1</v>
      </c>
      <c r="BP129" s="35">
        <v>1</v>
      </c>
      <c r="BQ129" s="35">
        <v>0.93333333333333335</v>
      </c>
      <c r="BR129" s="35">
        <v>0.8</v>
      </c>
      <c r="BS129" s="35">
        <v>0.86</v>
      </c>
      <c r="BT129" s="35">
        <v>0.83333333333333337</v>
      </c>
      <c r="BU129" s="35">
        <v>0.75</v>
      </c>
      <c r="BV129" s="35">
        <v>1</v>
      </c>
      <c r="BW129" s="35"/>
      <c r="BX129" s="35">
        <v>0.8571428571428571</v>
      </c>
      <c r="BY129" s="35">
        <v>0.86</v>
      </c>
      <c r="BZ129" s="34">
        <v>0.75</v>
      </c>
      <c r="CA129" s="35">
        <v>1</v>
      </c>
      <c r="CB129" s="34">
        <v>1</v>
      </c>
      <c r="CC129" s="34">
        <v>1</v>
      </c>
      <c r="CD129" s="34"/>
      <c r="CE129" s="34"/>
      <c r="CF129" s="34"/>
      <c r="CG129" s="34"/>
      <c r="CH129" s="34"/>
      <c r="CI129" s="34"/>
      <c r="CJ129" s="34"/>
      <c r="CK129" s="58"/>
      <c r="CL129" s="58"/>
      <c r="CM129" s="58"/>
      <c r="CN129" s="58"/>
      <c r="CO129" s="58"/>
      <c r="CP129" s="58"/>
      <c r="CQ129" s="58"/>
      <c r="CR129" s="58"/>
      <c r="CS129" s="54"/>
      <c r="CT129" s="54"/>
      <c r="CU129" s="54"/>
      <c r="CV129" s="54"/>
      <c r="CW129" s="54"/>
      <c r="CX129" s="54"/>
      <c r="CY129" s="55"/>
      <c r="CZ129" s="55"/>
      <c r="EO129" s="57"/>
      <c r="EP129" s="57"/>
      <c r="EQ129" s="57"/>
      <c r="ER129" s="57"/>
      <c r="ES129" s="57"/>
      <c r="ET129" s="57"/>
      <c r="EU129" s="57"/>
      <c r="EV129" s="57"/>
      <c r="EW129" s="5"/>
      <c r="EX129" s="5"/>
      <c r="EY129" s="5"/>
      <c r="EZ129" s="5"/>
      <c r="FA129" s="5"/>
      <c r="FB129" s="5"/>
      <c r="FC129" s="5"/>
      <c r="FD129" s="5"/>
      <c r="FE129" s="5"/>
      <c r="FF129" s="5"/>
      <c r="FG129" s="5"/>
      <c r="FH129" s="5"/>
      <c r="FI129" s="5"/>
      <c r="FJ129" s="5"/>
      <c r="FK129" s="5"/>
    </row>
    <row r="130" spans="21:167" x14ac:dyDescent="0.25">
      <c r="U130" s="23" t="s">
        <v>61</v>
      </c>
      <c r="V130" s="34"/>
      <c r="W130" s="34"/>
      <c r="X130" s="34"/>
      <c r="Y130" s="34"/>
      <c r="Z130" s="34"/>
      <c r="AA130" s="34">
        <v>0</v>
      </c>
      <c r="AB130" s="34">
        <v>0</v>
      </c>
      <c r="AC130" s="34">
        <v>0</v>
      </c>
      <c r="AD130" s="34">
        <v>0</v>
      </c>
      <c r="AE130" s="34">
        <v>0</v>
      </c>
      <c r="AF130" s="34">
        <v>0</v>
      </c>
      <c r="AG130" s="35">
        <v>0</v>
      </c>
      <c r="AH130" s="35">
        <v>0.27</v>
      </c>
      <c r="AI130" s="35">
        <v>0.21</v>
      </c>
      <c r="AJ130" s="34">
        <v>0.23604060913705585</v>
      </c>
      <c r="AK130" s="35">
        <v>0.22519083969465647</v>
      </c>
      <c r="AL130" s="35">
        <v>0.24489795918367346</v>
      </c>
      <c r="AM130" s="35">
        <v>0.27515723270440251</v>
      </c>
      <c r="AN130" s="35">
        <v>0.1853997682502897</v>
      </c>
      <c r="AO130" s="35">
        <v>0.18362573099415205</v>
      </c>
      <c r="AP130" s="35">
        <v>0.30779220779220778</v>
      </c>
      <c r="AQ130" s="35">
        <v>0.51017811704834604</v>
      </c>
      <c r="AR130" s="35">
        <v>0.49017038007863695</v>
      </c>
      <c r="AS130" s="35">
        <v>0.50436953807740326</v>
      </c>
      <c r="AT130" s="35"/>
      <c r="AU130" s="35"/>
      <c r="AV130" s="35"/>
      <c r="AW130" s="35"/>
      <c r="AX130" s="35"/>
      <c r="AY130" s="35"/>
      <c r="AZ130" s="35"/>
      <c r="BA130" s="35"/>
      <c r="BB130" s="35"/>
      <c r="BC130" s="35"/>
      <c r="BD130" s="35"/>
      <c r="BE130" s="35"/>
      <c r="BF130" s="35"/>
      <c r="BG130" s="35"/>
      <c r="BH130" s="35"/>
      <c r="BI130" s="35"/>
      <c r="BJ130" s="35"/>
      <c r="BK130" s="35"/>
      <c r="BL130" s="35"/>
      <c r="BM130" s="35"/>
      <c r="BN130" s="35"/>
      <c r="BO130" s="35"/>
      <c r="BP130" s="35"/>
      <c r="BQ130" s="35"/>
      <c r="BR130" s="35"/>
      <c r="BS130" s="35"/>
      <c r="BT130" s="35"/>
      <c r="BU130" s="35"/>
      <c r="BV130" s="35"/>
      <c r="BW130" s="35"/>
      <c r="BX130" s="35"/>
      <c r="BY130" s="35"/>
      <c r="BZ130" s="34"/>
      <c r="CA130" s="35"/>
      <c r="CB130" s="34"/>
      <c r="CC130" s="34"/>
      <c r="CD130" s="34"/>
      <c r="CE130" s="34"/>
      <c r="CF130" s="34"/>
      <c r="CG130" s="34"/>
      <c r="CH130" s="34"/>
      <c r="CI130" s="34"/>
      <c r="CJ130" s="34"/>
      <c r="CK130" s="58"/>
      <c r="CL130" s="58"/>
      <c r="CM130" s="58"/>
      <c r="CN130" s="58"/>
      <c r="CO130" s="58"/>
      <c r="CP130" s="58"/>
      <c r="CQ130" s="58"/>
      <c r="CR130" s="58"/>
      <c r="CS130" s="54"/>
      <c r="CT130" s="54"/>
      <c r="CU130" s="54"/>
      <c r="CV130" s="54"/>
      <c r="CW130" s="54"/>
      <c r="CX130" s="54"/>
      <c r="CY130" s="55"/>
      <c r="CZ130" s="55"/>
      <c r="EO130" s="57"/>
      <c r="EP130" s="57"/>
      <c r="EQ130" s="57"/>
      <c r="ER130" s="57"/>
      <c r="ES130" s="57"/>
      <c r="ET130" s="57"/>
      <c r="EU130" s="57"/>
      <c r="EV130" s="57"/>
      <c r="EW130" s="5"/>
      <c r="EX130" s="5"/>
      <c r="EY130" s="5"/>
      <c r="EZ130" s="5"/>
      <c r="FA130" s="5"/>
      <c r="FB130" s="5"/>
      <c r="FC130" s="5"/>
      <c r="FD130" s="5"/>
      <c r="FE130" s="5"/>
      <c r="FF130" s="5"/>
      <c r="FG130" s="5"/>
      <c r="FH130" s="5"/>
      <c r="FI130" s="5"/>
      <c r="FJ130" s="5"/>
      <c r="FK130" s="5"/>
    </row>
    <row r="131" spans="21:167" x14ac:dyDescent="0.25">
      <c r="U131" s="23" t="s">
        <v>38</v>
      </c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  <c r="AF131" s="34"/>
      <c r="AG131" s="34"/>
      <c r="AH131" s="34">
        <v>1</v>
      </c>
      <c r="AI131" s="34">
        <v>0</v>
      </c>
      <c r="AJ131" s="34">
        <v>1</v>
      </c>
      <c r="AK131" s="35">
        <v>1</v>
      </c>
      <c r="AL131" s="35">
        <v>1</v>
      </c>
      <c r="AM131" s="35">
        <v>1</v>
      </c>
      <c r="AN131" s="35">
        <v>1</v>
      </c>
      <c r="AO131" s="35">
        <v>1</v>
      </c>
      <c r="AP131" s="35">
        <v>1</v>
      </c>
      <c r="AQ131" s="35">
        <v>1</v>
      </c>
      <c r="AR131" s="35">
        <v>1</v>
      </c>
      <c r="AS131" s="35">
        <v>1</v>
      </c>
      <c r="AT131" s="35">
        <v>1</v>
      </c>
      <c r="AU131" s="35">
        <v>1</v>
      </c>
      <c r="AV131" s="35">
        <v>1</v>
      </c>
      <c r="AW131" s="35">
        <v>1</v>
      </c>
      <c r="AX131" s="35">
        <v>1</v>
      </c>
      <c r="AY131" s="35">
        <v>1</v>
      </c>
      <c r="AZ131" s="35">
        <v>1</v>
      </c>
      <c r="BA131" s="35">
        <v>1</v>
      </c>
      <c r="BB131" s="35">
        <v>1</v>
      </c>
      <c r="BC131" s="35">
        <v>1</v>
      </c>
      <c r="BD131" s="35">
        <v>1</v>
      </c>
      <c r="BE131" s="35">
        <v>1</v>
      </c>
      <c r="BF131" s="35">
        <v>1</v>
      </c>
      <c r="BG131" s="35">
        <v>1</v>
      </c>
      <c r="BH131" s="35">
        <v>1</v>
      </c>
      <c r="BI131" s="35">
        <v>1</v>
      </c>
      <c r="BJ131" s="35">
        <v>1</v>
      </c>
      <c r="BK131" s="35">
        <v>1</v>
      </c>
      <c r="BL131" s="35">
        <v>1</v>
      </c>
      <c r="BM131" s="35">
        <v>1</v>
      </c>
      <c r="BN131" s="35">
        <v>1</v>
      </c>
      <c r="BO131" s="35">
        <v>1</v>
      </c>
      <c r="BP131" s="35">
        <v>1</v>
      </c>
      <c r="BQ131" s="35">
        <v>1</v>
      </c>
      <c r="BR131" s="35">
        <v>1</v>
      </c>
      <c r="BS131" s="35">
        <v>1</v>
      </c>
      <c r="BT131" s="35">
        <v>1</v>
      </c>
      <c r="BU131" s="35">
        <v>1</v>
      </c>
      <c r="BV131" s="35">
        <v>1</v>
      </c>
      <c r="BW131" s="35"/>
      <c r="BX131" s="35">
        <v>1</v>
      </c>
      <c r="BY131" s="35">
        <v>1</v>
      </c>
      <c r="BZ131" s="34">
        <v>1</v>
      </c>
      <c r="CA131" s="35">
        <v>1</v>
      </c>
      <c r="CB131" s="34">
        <v>1</v>
      </c>
      <c r="CC131" s="34">
        <v>1</v>
      </c>
      <c r="CD131" s="34"/>
      <c r="CE131" s="34"/>
      <c r="CF131" s="34"/>
      <c r="CG131" s="34"/>
      <c r="CH131" s="34"/>
      <c r="CI131" s="34"/>
      <c r="CJ131" s="34"/>
      <c r="CK131" s="58"/>
      <c r="CL131" s="58"/>
      <c r="CM131" s="58"/>
      <c r="CN131" s="58"/>
      <c r="CO131" s="58"/>
      <c r="CP131" s="58"/>
      <c r="CQ131" s="58"/>
      <c r="CR131" s="58"/>
      <c r="CS131" s="54"/>
      <c r="CT131" s="54"/>
      <c r="CU131" s="54"/>
      <c r="CV131" s="54"/>
      <c r="CW131" s="54"/>
      <c r="CX131" s="54"/>
      <c r="CY131" s="55"/>
      <c r="CZ131" s="55"/>
      <c r="EO131" s="57"/>
      <c r="EP131" s="57"/>
      <c r="EQ131" s="57"/>
      <c r="ER131" s="57"/>
      <c r="ES131" s="57"/>
      <c r="ET131" s="57"/>
      <c r="EU131" s="57"/>
      <c r="EV131" s="57"/>
      <c r="EW131" s="5"/>
      <c r="EX131" s="5"/>
      <c r="EY131" s="5"/>
      <c r="EZ131" s="5"/>
      <c r="FA131" s="5"/>
      <c r="FB131" s="5"/>
      <c r="FC131" s="5"/>
      <c r="FD131" s="5"/>
      <c r="FE131" s="5"/>
      <c r="FF131" s="5"/>
      <c r="FG131" s="5"/>
      <c r="FH131" s="5"/>
      <c r="FI131" s="5"/>
      <c r="FJ131" s="5"/>
      <c r="FK131" s="5"/>
    </row>
    <row r="132" spans="21:167" x14ac:dyDescent="0.25">
      <c r="U132" s="23" t="s">
        <v>3</v>
      </c>
      <c r="V132" s="34"/>
      <c r="W132" s="34"/>
      <c r="X132" s="34"/>
      <c r="Y132" s="34"/>
      <c r="Z132" s="34"/>
      <c r="AA132" s="34">
        <v>0</v>
      </c>
      <c r="AB132" s="34">
        <v>1</v>
      </c>
      <c r="AC132" s="34">
        <v>0</v>
      </c>
      <c r="AD132" s="34">
        <v>1</v>
      </c>
      <c r="AE132" s="34">
        <v>1</v>
      </c>
      <c r="AF132" s="34">
        <v>0</v>
      </c>
      <c r="AG132" s="34">
        <v>1</v>
      </c>
      <c r="AH132" s="34">
        <v>1</v>
      </c>
      <c r="AI132" s="34">
        <v>1</v>
      </c>
      <c r="AJ132" s="34">
        <v>1</v>
      </c>
      <c r="AK132" s="35">
        <v>0</v>
      </c>
      <c r="AL132" s="35">
        <v>0</v>
      </c>
      <c r="AM132" s="35">
        <v>0</v>
      </c>
      <c r="AN132" s="35">
        <v>1</v>
      </c>
      <c r="AO132" s="35">
        <v>0</v>
      </c>
      <c r="AP132" s="35">
        <v>0</v>
      </c>
      <c r="AQ132" s="35"/>
      <c r="AR132" s="35"/>
      <c r="AS132" s="35"/>
      <c r="AT132" s="35">
        <v>1</v>
      </c>
      <c r="AU132" s="35">
        <v>1</v>
      </c>
      <c r="AV132" s="35"/>
      <c r="AW132" s="35"/>
      <c r="AX132" s="35">
        <v>1</v>
      </c>
      <c r="AY132" s="35"/>
      <c r="AZ132" s="35"/>
      <c r="BA132" s="35"/>
      <c r="BB132" s="35"/>
      <c r="BC132" s="35"/>
      <c r="BD132" s="35"/>
      <c r="BE132" s="35">
        <v>1</v>
      </c>
      <c r="BF132" s="35"/>
      <c r="BG132" s="35"/>
      <c r="BH132" s="35"/>
      <c r="BI132" s="35">
        <v>1</v>
      </c>
      <c r="BJ132" s="35"/>
      <c r="BK132" s="35"/>
      <c r="BL132" s="35">
        <v>1</v>
      </c>
      <c r="BM132" s="35"/>
      <c r="BN132" s="35">
        <v>1</v>
      </c>
      <c r="BO132" s="35"/>
      <c r="BP132" s="35">
        <v>1</v>
      </c>
      <c r="BQ132" s="35"/>
      <c r="BR132" s="35"/>
      <c r="BS132" s="35"/>
      <c r="BT132" s="35"/>
      <c r="BU132" s="35">
        <v>1</v>
      </c>
      <c r="BV132" s="35"/>
      <c r="BW132" s="35">
        <v>1</v>
      </c>
      <c r="BX132" s="35"/>
      <c r="BY132" s="35"/>
      <c r="BZ132" s="34"/>
      <c r="CA132" s="35"/>
      <c r="CB132" s="34"/>
      <c r="CC132" s="34">
        <v>1</v>
      </c>
      <c r="CD132" s="34"/>
      <c r="CE132" s="34"/>
      <c r="CF132" s="34"/>
      <c r="CG132" s="34"/>
      <c r="CH132" s="34"/>
      <c r="CI132" s="34"/>
      <c r="CJ132" s="34"/>
      <c r="CK132" s="58"/>
      <c r="CL132" s="58"/>
      <c r="CM132" s="58"/>
      <c r="CN132" s="58"/>
      <c r="CO132" s="58"/>
      <c r="CP132" s="58"/>
      <c r="CQ132" s="58"/>
      <c r="CR132" s="58"/>
      <c r="CS132" s="54"/>
      <c r="CT132" s="54"/>
      <c r="CU132" s="54"/>
      <c r="CV132" s="54"/>
      <c r="CW132" s="54"/>
      <c r="CX132" s="54"/>
      <c r="CY132" s="55"/>
      <c r="CZ132" s="55"/>
      <c r="EO132" s="57"/>
      <c r="EP132" s="57"/>
      <c r="EQ132" s="57"/>
      <c r="ER132" s="57"/>
      <c r="ES132" s="57"/>
      <c r="ET132" s="57"/>
      <c r="EU132" s="57"/>
      <c r="EV132" s="57"/>
      <c r="EW132" s="5"/>
      <c r="EX132" s="5"/>
      <c r="EY132" s="5"/>
      <c r="EZ132" s="5"/>
      <c r="FA132" s="5"/>
      <c r="FB132" s="5"/>
      <c r="FC132" s="5"/>
      <c r="FD132" s="5"/>
      <c r="FE132" s="5"/>
      <c r="FF132" s="5"/>
      <c r="FG132" s="5"/>
      <c r="FH132" s="5"/>
      <c r="FI132" s="5"/>
      <c r="FJ132" s="5"/>
      <c r="FK132" s="5"/>
    </row>
    <row r="133" spans="21:167" x14ac:dyDescent="0.25">
      <c r="U133" s="23" t="s">
        <v>2</v>
      </c>
      <c r="V133" s="34"/>
      <c r="W133" s="34"/>
      <c r="X133" s="34"/>
      <c r="Y133" s="34"/>
      <c r="Z133" s="34"/>
      <c r="AA133" s="34">
        <v>0</v>
      </c>
      <c r="AB133" s="34">
        <v>0</v>
      </c>
      <c r="AC133" s="34">
        <v>0</v>
      </c>
      <c r="AD133" s="34">
        <v>0</v>
      </c>
      <c r="AE133" s="34">
        <v>0</v>
      </c>
      <c r="AF133" s="34">
        <v>0</v>
      </c>
      <c r="AG133" s="34">
        <v>0</v>
      </c>
      <c r="AH133" s="34">
        <v>0</v>
      </c>
      <c r="AI133" s="34">
        <v>0</v>
      </c>
      <c r="AJ133" s="34">
        <v>0</v>
      </c>
      <c r="AK133" s="35">
        <v>0</v>
      </c>
      <c r="AL133" s="35">
        <v>0</v>
      </c>
      <c r="AM133" s="35">
        <v>0</v>
      </c>
      <c r="AN133" s="35">
        <v>0</v>
      </c>
      <c r="AO133" s="35">
        <v>0</v>
      </c>
      <c r="AP133" s="35">
        <v>0</v>
      </c>
      <c r="AQ133" s="35"/>
      <c r="AR133" s="35"/>
      <c r="AS133" s="35"/>
      <c r="AT133" s="35"/>
      <c r="AU133" s="35"/>
      <c r="AV133" s="35"/>
      <c r="AW133" s="35"/>
      <c r="AX133" s="35"/>
      <c r="AY133" s="35"/>
      <c r="AZ133" s="35"/>
      <c r="BA133" s="35"/>
      <c r="BB133" s="35"/>
      <c r="BC133" s="35"/>
      <c r="BD133" s="35"/>
      <c r="BE133" s="35"/>
      <c r="BF133" s="35"/>
      <c r="BG133" s="35"/>
      <c r="BH133" s="35"/>
      <c r="BI133" s="35"/>
      <c r="BJ133" s="35"/>
      <c r="BK133" s="35"/>
      <c r="BL133" s="35"/>
      <c r="BM133" s="35"/>
      <c r="BN133" s="35"/>
      <c r="BO133" s="35"/>
      <c r="BP133" s="35">
        <v>1</v>
      </c>
      <c r="BQ133" s="35"/>
      <c r="BR133" s="35"/>
      <c r="BS133" s="35">
        <v>1</v>
      </c>
      <c r="BT133" s="35">
        <v>1</v>
      </c>
      <c r="BU133" s="35">
        <v>1</v>
      </c>
      <c r="BV133" s="35">
        <v>1</v>
      </c>
      <c r="BW133" s="35">
        <v>1</v>
      </c>
      <c r="BX133" s="35">
        <v>1</v>
      </c>
      <c r="BY133" s="35"/>
      <c r="BZ133" s="34">
        <v>1</v>
      </c>
      <c r="CA133" s="35">
        <v>1</v>
      </c>
      <c r="CB133" s="34"/>
      <c r="CC133" s="34"/>
      <c r="CD133" s="34"/>
      <c r="CE133" s="34"/>
      <c r="CF133" s="34"/>
      <c r="CG133" s="34"/>
      <c r="CH133" s="34"/>
      <c r="CI133" s="34"/>
      <c r="CJ133" s="34"/>
      <c r="CK133" s="58"/>
      <c r="CL133" s="58"/>
      <c r="CM133" s="58"/>
      <c r="CN133" s="58"/>
      <c r="CO133" s="58"/>
      <c r="CP133" s="58"/>
      <c r="CQ133" s="58"/>
      <c r="CR133" s="58"/>
      <c r="CS133" s="54"/>
      <c r="CT133" s="54"/>
      <c r="CU133" s="54"/>
      <c r="CV133" s="54"/>
      <c r="CW133" s="54"/>
      <c r="CX133" s="54"/>
      <c r="CY133" s="55"/>
      <c r="CZ133" s="55"/>
      <c r="EO133" s="57"/>
      <c r="EP133" s="57"/>
      <c r="EQ133" s="57"/>
      <c r="ER133" s="57"/>
      <c r="ES133" s="57"/>
      <c r="ET133" s="57"/>
      <c r="EU133" s="57"/>
      <c r="EV133" s="57"/>
      <c r="EW133" s="5"/>
      <c r="EX133" s="5"/>
      <c r="EY133" s="5"/>
      <c r="EZ133" s="5"/>
      <c r="FA133" s="5"/>
      <c r="FB133" s="5"/>
      <c r="FC133" s="5"/>
      <c r="FD133" s="5"/>
      <c r="FE133" s="5"/>
      <c r="FF133" s="5"/>
      <c r="FG133" s="5"/>
      <c r="FH133" s="5"/>
      <c r="FI133" s="5"/>
      <c r="FJ133" s="5"/>
      <c r="FK133" s="5"/>
    </row>
    <row r="134" spans="21:167" x14ac:dyDescent="0.25">
      <c r="U134" s="23" t="s">
        <v>0</v>
      </c>
      <c r="V134" s="34"/>
      <c r="W134" s="34"/>
      <c r="X134" s="34"/>
      <c r="Y134" s="34"/>
      <c r="Z134" s="34"/>
      <c r="AA134" s="34">
        <v>0</v>
      </c>
      <c r="AB134" s="34">
        <v>1</v>
      </c>
      <c r="AC134" s="34">
        <v>0</v>
      </c>
      <c r="AD134" s="34">
        <v>0</v>
      </c>
      <c r="AE134" s="34">
        <v>0</v>
      </c>
      <c r="AF134" s="34">
        <v>1</v>
      </c>
      <c r="AG134" s="34">
        <v>0</v>
      </c>
      <c r="AH134" s="34">
        <v>1</v>
      </c>
      <c r="AI134" s="34">
        <v>1</v>
      </c>
      <c r="AJ134" s="34">
        <v>0</v>
      </c>
      <c r="AK134" s="35">
        <v>1</v>
      </c>
      <c r="AL134" s="35">
        <v>1</v>
      </c>
      <c r="AM134" s="35">
        <v>0</v>
      </c>
      <c r="AN134" s="35">
        <v>0</v>
      </c>
      <c r="AO134" s="35">
        <v>1</v>
      </c>
      <c r="AP134" s="35">
        <v>0</v>
      </c>
      <c r="AQ134" s="35">
        <v>1</v>
      </c>
      <c r="AR134" s="35"/>
      <c r="AS134" s="35"/>
      <c r="AT134" s="35">
        <v>1</v>
      </c>
      <c r="AU134" s="35"/>
      <c r="AV134" s="35"/>
      <c r="AW134" s="35"/>
      <c r="AX134" s="35"/>
      <c r="AY134" s="35"/>
      <c r="AZ134" s="35"/>
      <c r="BA134" s="35"/>
      <c r="BB134" s="35">
        <v>1</v>
      </c>
      <c r="BC134" s="35">
        <v>1</v>
      </c>
      <c r="BD134" s="35">
        <v>1</v>
      </c>
      <c r="BE134" s="35">
        <v>1</v>
      </c>
      <c r="BF134" s="35">
        <v>1</v>
      </c>
      <c r="BG134" s="35">
        <v>1</v>
      </c>
      <c r="BH134" s="35">
        <v>1</v>
      </c>
      <c r="BI134" s="35">
        <v>1</v>
      </c>
      <c r="BJ134" s="35">
        <v>1</v>
      </c>
      <c r="BK134" s="35">
        <v>1</v>
      </c>
      <c r="BL134" s="35">
        <v>1</v>
      </c>
      <c r="BM134" s="35"/>
      <c r="BN134" s="35"/>
      <c r="BO134" s="35">
        <v>1</v>
      </c>
      <c r="BP134" s="35"/>
      <c r="BQ134" s="35">
        <v>1</v>
      </c>
      <c r="BR134" s="35"/>
      <c r="BS134" s="35"/>
      <c r="BT134" s="35">
        <v>1</v>
      </c>
      <c r="BU134" s="35">
        <v>1</v>
      </c>
      <c r="BV134" s="35">
        <v>1</v>
      </c>
      <c r="BW134" s="35">
        <v>1</v>
      </c>
      <c r="BX134" s="35">
        <v>1</v>
      </c>
      <c r="BY134" s="35"/>
      <c r="BZ134" s="34"/>
      <c r="CA134" s="35">
        <v>1</v>
      </c>
      <c r="CB134" s="34"/>
      <c r="CC134" s="34">
        <v>1</v>
      </c>
      <c r="CD134" s="34"/>
      <c r="CE134" s="34"/>
      <c r="CF134" s="34"/>
      <c r="CG134" s="34"/>
      <c r="CH134" s="34"/>
      <c r="CI134" s="34"/>
      <c r="CJ134" s="34"/>
      <c r="CK134" s="58"/>
      <c r="CL134" s="58"/>
      <c r="CM134" s="58"/>
      <c r="CN134" s="58"/>
      <c r="CO134" s="58"/>
      <c r="CP134" s="58"/>
      <c r="CQ134" s="58"/>
      <c r="CR134" s="58"/>
      <c r="CS134" s="54"/>
      <c r="CT134" s="54"/>
      <c r="CU134" s="54"/>
      <c r="CV134" s="54"/>
      <c r="CW134" s="54"/>
      <c r="CX134" s="54"/>
      <c r="CY134" s="55"/>
      <c r="CZ134" s="55"/>
      <c r="EO134" s="57"/>
      <c r="EP134" s="57"/>
      <c r="EQ134" s="57"/>
      <c r="ER134" s="57"/>
      <c r="ES134" s="57"/>
      <c r="ET134" s="57"/>
      <c r="EU134" s="57"/>
      <c r="EV134" s="57"/>
      <c r="EW134" s="5"/>
      <c r="EX134" s="5"/>
      <c r="EY134" s="5"/>
      <c r="EZ134" s="5"/>
      <c r="FA134" s="5"/>
      <c r="FB134" s="5"/>
      <c r="FC134" s="5"/>
      <c r="FD134" s="5"/>
      <c r="FE134" s="5"/>
      <c r="FF134" s="5"/>
      <c r="FG134" s="5"/>
      <c r="FH134" s="5"/>
      <c r="FI134" s="5"/>
      <c r="FJ134" s="5"/>
      <c r="FK134" s="5"/>
    </row>
    <row r="135" spans="21:167" x14ac:dyDescent="0.25">
      <c r="BA135" s="35"/>
      <c r="BM135" s="35"/>
      <c r="BY135" s="35"/>
      <c r="BZ135" s="35"/>
      <c r="CA135" s="35"/>
      <c r="CB135" s="35"/>
      <c r="CC135" s="35"/>
      <c r="CD135" s="35"/>
      <c r="CE135" s="35"/>
      <c r="CF135" s="35"/>
      <c r="CG135" s="35"/>
      <c r="CH135" s="35"/>
      <c r="CI135" s="35"/>
      <c r="CJ135" s="35"/>
      <c r="CK135" s="58"/>
      <c r="CL135" s="58"/>
      <c r="CM135" s="58"/>
      <c r="CN135" s="58"/>
      <c r="CO135" s="58"/>
      <c r="CP135" s="58"/>
      <c r="CQ135" s="58"/>
      <c r="CR135" s="58"/>
      <c r="CS135" s="54"/>
      <c r="CT135" s="54"/>
      <c r="CU135" s="54"/>
      <c r="CV135" s="54"/>
      <c r="CW135" s="54"/>
      <c r="CX135" s="54"/>
      <c r="CY135" s="55"/>
      <c r="CZ135" s="55"/>
      <c r="EO135" s="57"/>
      <c r="EP135" s="57"/>
      <c r="EQ135" s="57"/>
      <c r="ER135" s="57"/>
      <c r="ES135" s="57"/>
      <c r="ET135" s="57"/>
      <c r="EU135" s="57"/>
      <c r="EV135" s="57"/>
      <c r="EW135" s="5"/>
      <c r="EX135" s="5"/>
      <c r="EY135" s="5"/>
      <c r="EZ135" s="5"/>
      <c r="FA135" s="5"/>
      <c r="FB135" s="5"/>
      <c r="FC135" s="5"/>
      <c r="FD135" s="5"/>
      <c r="FE135" s="5"/>
      <c r="FF135" s="5"/>
      <c r="FG135" s="5"/>
      <c r="FH135" s="5"/>
      <c r="FI135" s="5"/>
      <c r="FJ135" s="5"/>
      <c r="FK135" s="5"/>
    </row>
    <row r="136" spans="21:167" x14ac:dyDescent="0.25">
      <c r="BA136" s="35"/>
      <c r="BM136" s="35"/>
      <c r="BY136" s="35"/>
      <c r="BZ136" s="35"/>
      <c r="CA136" s="35"/>
      <c r="CB136" s="35"/>
      <c r="CC136" s="35"/>
      <c r="CD136" s="35"/>
      <c r="CE136" s="35"/>
      <c r="CF136" s="35"/>
      <c r="CG136" s="35"/>
      <c r="CH136" s="35"/>
      <c r="CI136" s="35"/>
      <c r="CJ136" s="35"/>
      <c r="CK136" s="58"/>
      <c r="CL136" s="58"/>
      <c r="CM136" s="58"/>
      <c r="CN136" s="58"/>
      <c r="CO136" s="58"/>
      <c r="CP136" s="58"/>
      <c r="CQ136" s="58"/>
      <c r="CR136" s="58"/>
      <c r="CS136" s="54"/>
      <c r="CT136" s="54"/>
      <c r="CU136" s="54"/>
      <c r="CV136" s="54"/>
      <c r="CW136" s="54"/>
      <c r="CX136" s="54"/>
      <c r="CY136" s="55"/>
      <c r="CZ136" s="55"/>
      <c r="EO136" s="57"/>
      <c r="EP136" s="57"/>
      <c r="EQ136" s="57"/>
      <c r="ER136" s="57"/>
      <c r="ES136" s="57"/>
      <c r="ET136" s="57"/>
      <c r="EU136" s="57"/>
      <c r="EV136" s="57"/>
      <c r="EW136" s="5"/>
      <c r="EX136" s="5"/>
      <c r="EY136" s="5"/>
      <c r="EZ136" s="5"/>
      <c r="FA136" s="5"/>
      <c r="FB136" s="5"/>
      <c r="FC136" s="5"/>
      <c r="FD136" s="5"/>
      <c r="FE136" s="5"/>
      <c r="FF136" s="5"/>
      <c r="FG136" s="5"/>
      <c r="FH136" s="5"/>
      <c r="FI136" s="5"/>
      <c r="FJ136" s="5"/>
      <c r="FK136" s="5"/>
    </row>
    <row r="137" spans="21:167" x14ac:dyDescent="0.25">
      <c r="U137" s="23" t="s">
        <v>16</v>
      </c>
      <c r="BA137" s="35"/>
      <c r="BM137" s="35"/>
      <c r="BY137" s="35"/>
      <c r="BZ137" s="35"/>
      <c r="CA137" s="35"/>
      <c r="CB137" s="35"/>
      <c r="CC137" s="35"/>
      <c r="CD137" s="35"/>
      <c r="CE137" s="35"/>
      <c r="CF137" s="35"/>
      <c r="CG137" s="35"/>
      <c r="CH137" s="35"/>
      <c r="CI137" s="35"/>
      <c r="CJ137" s="35"/>
      <c r="CK137" s="58"/>
      <c r="CL137" s="58"/>
      <c r="CM137" s="58"/>
      <c r="CN137" s="58"/>
      <c r="CO137" s="58"/>
      <c r="CP137" s="58"/>
      <c r="CQ137" s="58"/>
      <c r="CR137" s="58"/>
      <c r="CS137" s="54"/>
      <c r="CT137" s="54"/>
      <c r="CU137" s="54"/>
      <c r="CV137" s="54"/>
      <c r="CW137" s="54"/>
      <c r="CX137" s="54"/>
      <c r="CY137" s="55"/>
      <c r="CZ137" s="55"/>
      <c r="EO137" s="57"/>
      <c r="EP137" s="57"/>
      <c r="EQ137" s="57"/>
      <c r="ER137" s="57"/>
      <c r="ES137" s="57"/>
      <c r="ET137" s="57"/>
      <c r="EU137" s="57"/>
      <c r="EV137" s="57"/>
      <c r="EW137" s="5"/>
      <c r="EX137" s="5"/>
      <c r="EY137" s="5"/>
      <c r="EZ137" s="5"/>
      <c r="FA137" s="5"/>
      <c r="FB137" s="5"/>
      <c r="FC137" s="5"/>
      <c r="FD137" s="5"/>
      <c r="FE137" s="5"/>
      <c r="FF137" s="5"/>
      <c r="FG137" s="5"/>
      <c r="FH137" s="5"/>
      <c r="FI137" s="5"/>
      <c r="FJ137" s="5"/>
      <c r="FK137" s="5"/>
    </row>
    <row r="138" spans="21:167" x14ac:dyDescent="0.25">
      <c r="V138" s="32">
        <v>43101</v>
      </c>
      <c r="W138" s="32">
        <v>43132</v>
      </c>
      <c r="X138" s="32">
        <v>43160</v>
      </c>
      <c r="Y138" s="32">
        <v>43191</v>
      </c>
      <c r="Z138" s="32">
        <v>43221</v>
      </c>
      <c r="AA138" s="32">
        <v>43252</v>
      </c>
      <c r="AB138" s="32">
        <v>43282</v>
      </c>
      <c r="AC138" s="32">
        <v>43313</v>
      </c>
      <c r="AD138" s="32">
        <v>43344</v>
      </c>
      <c r="AE138" s="32">
        <v>43374</v>
      </c>
      <c r="AF138" s="32">
        <v>43405</v>
      </c>
      <c r="AG138" s="32">
        <v>43435</v>
      </c>
      <c r="AH138" s="32">
        <v>43466</v>
      </c>
      <c r="AI138" s="32">
        <v>43497</v>
      </c>
      <c r="AJ138" s="32">
        <v>43525</v>
      </c>
      <c r="AK138" s="32">
        <v>43556</v>
      </c>
      <c r="AL138" s="32">
        <v>43586</v>
      </c>
      <c r="AM138" s="32">
        <v>43617</v>
      </c>
      <c r="AN138" s="32">
        <v>43647</v>
      </c>
      <c r="AO138" s="32">
        <v>43678</v>
      </c>
      <c r="AP138" s="32">
        <v>43709</v>
      </c>
      <c r="AQ138" s="32">
        <v>43739</v>
      </c>
      <c r="AR138" s="32">
        <v>43770</v>
      </c>
      <c r="AS138" s="32">
        <v>43800</v>
      </c>
      <c r="AT138" s="32">
        <v>43831</v>
      </c>
      <c r="AU138" s="32">
        <v>43862</v>
      </c>
      <c r="AV138" s="32">
        <v>43891</v>
      </c>
      <c r="AW138" s="32">
        <v>43922</v>
      </c>
      <c r="AX138" s="32">
        <v>43952</v>
      </c>
      <c r="AY138" s="32">
        <v>43983</v>
      </c>
      <c r="AZ138" s="32">
        <v>44013</v>
      </c>
      <c r="BA138" s="32">
        <v>44227</v>
      </c>
      <c r="BB138" s="32">
        <v>44228</v>
      </c>
      <c r="BC138" s="32">
        <v>44256</v>
      </c>
      <c r="BD138" s="32">
        <v>44287</v>
      </c>
      <c r="BE138" s="32">
        <v>44317</v>
      </c>
      <c r="BF138" s="32">
        <v>44348</v>
      </c>
      <c r="BG138" s="32">
        <v>44378</v>
      </c>
      <c r="BH138" s="32">
        <v>44409</v>
      </c>
      <c r="BI138" s="32">
        <v>44440</v>
      </c>
      <c r="BJ138" s="32">
        <v>44470</v>
      </c>
      <c r="BK138" s="32">
        <v>44501</v>
      </c>
      <c r="BL138" s="32">
        <v>44531</v>
      </c>
      <c r="BM138" s="32">
        <v>44562</v>
      </c>
      <c r="BN138" s="32">
        <v>44593</v>
      </c>
      <c r="BO138" s="32">
        <v>44621</v>
      </c>
      <c r="BP138" s="32">
        <v>44652</v>
      </c>
      <c r="BQ138" s="32">
        <v>44682</v>
      </c>
      <c r="BR138" s="32">
        <v>44713</v>
      </c>
      <c r="BS138" s="32">
        <v>44743</v>
      </c>
      <c r="BT138" s="32">
        <v>44774</v>
      </c>
      <c r="BU138" s="32">
        <v>44805</v>
      </c>
      <c r="BV138" s="32">
        <v>44835</v>
      </c>
      <c r="BW138" s="32">
        <v>44866</v>
      </c>
      <c r="BX138" s="32">
        <v>44896</v>
      </c>
      <c r="BY138" s="32">
        <v>44927</v>
      </c>
      <c r="BZ138" s="32">
        <v>44958</v>
      </c>
      <c r="CA138" s="32">
        <v>44986</v>
      </c>
      <c r="CB138" s="32">
        <v>45017</v>
      </c>
      <c r="CC138" s="32">
        <v>45047</v>
      </c>
      <c r="CD138" s="32">
        <v>45078</v>
      </c>
      <c r="CE138" s="32">
        <v>45108</v>
      </c>
      <c r="CF138" s="32">
        <v>45139</v>
      </c>
      <c r="CG138" s="32">
        <v>45170</v>
      </c>
      <c r="CH138" s="32">
        <v>45200</v>
      </c>
      <c r="CI138" s="32">
        <v>45231</v>
      </c>
      <c r="CJ138" s="32">
        <v>45261</v>
      </c>
      <c r="CK138" s="58"/>
      <c r="CL138" s="58"/>
      <c r="CM138" s="58"/>
      <c r="CN138" s="58"/>
      <c r="CO138" s="58"/>
      <c r="CP138" s="58"/>
      <c r="CQ138" s="58"/>
      <c r="CR138" s="58"/>
      <c r="CS138" s="54"/>
      <c r="CT138" s="54"/>
      <c r="CU138" s="54"/>
      <c r="CV138" s="54"/>
      <c r="CW138" s="54"/>
      <c r="CX138" s="54"/>
      <c r="CY138" s="55"/>
      <c r="CZ138" s="55"/>
      <c r="EO138" s="57"/>
      <c r="EP138" s="57"/>
      <c r="EQ138" s="57"/>
      <c r="ER138" s="57"/>
      <c r="ES138" s="57"/>
      <c r="ET138" s="57"/>
      <c r="EU138" s="57"/>
      <c r="EV138" s="57"/>
      <c r="EW138" s="5"/>
      <c r="EX138" s="5"/>
      <c r="EY138" s="5"/>
      <c r="EZ138" s="5"/>
      <c r="FA138" s="5"/>
      <c r="FB138" s="5"/>
      <c r="FC138" s="5"/>
      <c r="FD138" s="5"/>
      <c r="FE138" s="5"/>
      <c r="FF138" s="5"/>
      <c r="FG138" s="5"/>
      <c r="FH138" s="5"/>
      <c r="FI138" s="5"/>
      <c r="FJ138" s="5"/>
      <c r="FK138" s="5"/>
    </row>
    <row r="139" spans="21:167" x14ac:dyDescent="0.25">
      <c r="U139" s="23" t="s">
        <v>12</v>
      </c>
      <c r="V139" s="34"/>
      <c r="W139" s="34"/>
      <c r="X139" s="34"/>
      <c r="Y139" s="34"/>
      <c r="Z139" s="34"/>
      <c r="AA139" s="34">
        <v>0.77</v>
      </c>
      <c r="AB139" s="34">
        <v>0.6</v>
      </c>
      <c r="AC139" s="34">
        <v>0.45</v>
      </c>
      <c r="AD139" s="34">
        <v>0.38</v>
      </c>
      <c r="AE139" s="34">
        <v>0.3</v>
      </c>
      <c r="AF139" s="34">
        <v>0.24</v>
      </c>
      <c r="AG139" s="35">
        <v>0.4030465212021408</v>
      </c>
      <c r="AH139" s="35">
        <v>0.31591530054644806</v>
      </c>
      <c r="AI139" s="35">
        <v>0.23397913561847988</v>
      </c>
      <c r="AJ139" s="34">
        <v>0.3271285763529817</v>
      </c>
      <c r="AK139" s="35">
        <v>0.27002023706273487</v>
      </c>
      <c r="AL139" s="35">
        <v>0.2094201063560395</v>
      </c>
      <c r="AM139" s="35">
        <v>0.20937944102321174</v>
      </c>
      <c r="AN139" s="35">
        <v>0.25911026975863699</v>
      </c>
      <c r="AO139" s="35">
        <v>0.19321533923303835</v>
      </c>
      <c r="AP139" s="35">
        <v>0.19684542586750789</v>
      </c>
      <c r="AQ139" s="35">
        <v>0.20580964153275649</v>
      </c>
      <c r="AR139" s="35">
        <v>0.20738023305999137</v>
      </c>
      <c r="AS139" s="35">
        <v>0.34043173862310383</v>
      </c>
      <c r="AT139" s="35">
        <v>0.2955043859649123</v>
      </c>
      <c r="AU139" s="35">
        <v>0.28008874098724346</v>
      </c>
      <c r="AV139" s="35">
        <v>0.26836492890995262</v>
      </c>
      <c r="AW139" s="35">
        <v>0.25889266934735539</v>
      </c>
      <c r="AX139" s="35">
        <v>0.2501609787508049</v>
      </c>
      <c r="AY139" s="35">
        <v>0.19689836610357242</v>
      </c>
      <c r="AZ139" s="35">
        <v>0.15976482617586912</v>
      </c>
      <c r="BA139" s="35">
        <v>0.85624999999999996</v>
      </c>
      <c r="BB139" s="35">
        <v>0.75591494459418984</v>
      </c>
      <c r="BC139" s="35">
        <v>0.63540669856459331</v>
      </c>
      <c r="BD139" s="35">
        <v>0.50032743942370661</v>
      </c>
      <c r="BE139" s="35">
        <v>0.34868863483523871</v>
      </c>
      <c r="BF139" s="35">
        <v>0.23748834317687287</v>
      </c>
      <c r="BG139" s="35">
        <v>0.20411871592973954</v>
      </c>
      <c r="BH139" s="35">
        <v>0.18561557788944724</v>
      </c>
      <c r="BI139" s="35">
        <v>0.19895833333333332</v>
      </c>
      <c r="BJ139" s="35">
        <v>0.19</v>
      </c>
      <c r="BK139" s="35">
        <v>0.17339149400218101</v>
      </c>
      <c r="BL139" s="35">
        <v>0.15866308106031501</v>
      </c>
      <c r="BM139" s="35">
        <v>0.17971380471380471</v>
      </c>
      <c r="BN139" s="35">
        <v>0.23021293692245881</v>
      </c>
      <c r="BO139" s="35">
        <v>0.21309090909090908</v>
      </c>
      <c r="BP139" s="35">
        <v>0.30298958683238159</v>
      </c>
      <c r="BQ139" s="35">
        <v>0.30867430441898525</v>
      </c>
      <c r="BR139" s="35">
        <v>0.21318968331700947</v>
      </c>
      <c r="BS139" s="35">
        <v>0.17878691648142267</v>
      </c>
      <c r="BT139" s="35">
        <v>0.2</v>
      </c>
      <c r="BU139" s="35">
        <v>0.22802280228022803</v>
      </c>
      <c r="BV139" s="35">
        <v>0.21061946902654868</v>
      </c>
      <c r="BW139" s="35">
        <v>0.20029411764705882</v>
      </c>
      <c r="BX139" s="35">
        <v>0.20440602342442835</v>
      </c>
      <c r="BY139" s="35">
        <v>0.23395931142410015</v>
      </c>
      <c r="BZ139" s="34">
        <v>0.20278128950695323</v>
      </c>
      <c r="CA139" s="34">
        <v>0.1788808241629595</v>
      </c>
      <c r="CB139" s="34">
        <v>0.17275375308088731</v>
      </c>
      <c r="CC139" s="34">
        <v>0.22818939061814994</v>
      </c>
      <c r="CD139" s="34"/>
      <c r="CE139" s="34"/>
      <c r="CF139" s="34"/>
      <c r="CG139" s="34"/>
      <c r="CH139" s="34"/>
      <c r="CI139" s="34"/>
      <c r="CJ139" s="34"/>
      <c r="CK139" s="58"/>
      <c r="CL139" s="58"/>
      <c r="CM139" s="58"/>
      <c r="CN139" s="58"/>
      <c r="CO139" s="54"/>
      <c r="CP139" s="54"/>
      <c r="CQ139" s="54"/>
      <c r="CR139" s="54"/>
      <c r="CS139" s="54"/>
      <c r="CT139" s="54"/>
      <c r="CU139" s="54"/>
      <c r="CV139" s="54"/>
      <c r="CW139" s="54"/>
      <c r="CX139" s="54"/>
      <c r="CY139" s="55"/>
      <c r="CZ139" s="55"/>
      <c r="EO139" s="57"/>
      <c r="EP139" s="57"/>
      <c r="EQ139" s="57"/>
      <c r="ER139" s="57"/>
      <c r="ES139" s="57"/>
      <c r="ET139" s="57"/>
      <c r="EU139" s="57"/>
      <c r="EV139" s="57"/>
      <c r="EW139" s="5"/>
      <c r="EX139" s="5"/>
      <c r="EY139" s="5"/>
      <c r="EZ139" s="5"/>
      <c r="FA139" s="5"/>
      <c r="FB139" s="5"/>
      <c r="FC139" s="5"/>
      <c r="FD139" s="5"/>
      <c r="FE139" s="5"/>
      <c r="FF139" s="5"/>
      <c r="FG139" s="5"/>
      <c r="FH139" s="5"/>
      <c r="FI139" s="5"/>
      <c r="FJ139" s="5"/>
      <c r="FK139" s="5"/>
    </row>
    <row r="140" spans="21:167" x14ac:dyDescent="0.25">
      <c r="U140" s="23" t="s">
        <v>9</v>
      </c>
      <c r="V140" s="34"/>
      <c r="W140" s="34"/>
      <c r="X140" s="34"/>
      <c r="Y140" s="34"/>
      <c r="Z140" s="34"/>
      <c r="AA140" s="34">
        <v>0.69</v>
      </c>
      <c r="AB140" s="34">
        <v>0.64</v>
      </c>
      <c r="AC140" s="34">
        <v>0.57999999999999996</v>
      </c>
      <c r="AD140" s="34">
        <v>0.55000000000000004</v>
      </c>
      <c r="AE140" s="34">
        <v>0.49</v>
      </c>
      <c r="AF140" s="34">
        <v>0.42</v>
      </c>
      <c r="AG140" s="35">
        <v>0.63919052319842051</v>
      </c>
      <c r="AH140" s="35">
        <v>0.52075812274368227</v>
      </c>
      <c r="AI140" s="35">
        <v>0.41962421711899789</v>
      </c>
      <c r="AJ140" s="34">
        <v>0.60580708661417326</v>
      </c>
      <c r="AK140" s="35">
        <v>0.50872483221476505</v>
      </c>
      <c r="AL140" s="35">
        <v>0.38844028899277516</v>
      </c>
      <c r="AM140" s="35">
        <v>0.38559508124725517</v>
      </c>
      <c r="AN140" s="35">
        <v>0.40671483212919679</v>
      </c>
      <c r="AO140" s="35">
        <v>0.31689571544058204</v>
      </c>
      <c r="AP140" s="35">
        <v>0.2838392124692371</v>
      </c>
      <c r="AQ140" s="35">
        <v>0.26779252110977081</v>
      </c>
      <c r="AR140" s="35">
        <v>0.27521092808356767</v>
      </c>
      <c r="AS140" s="35">
        <v>0.45551894563426687</v>
      </c>
      <c r="AT140" s="35">
        <v>0.42910587355031798</v>
      </c>
      <c r="AU140" s="35">
        <v>0.37675213675213676</v>
      </c>
      <c r="AV140" s="35">
        <v>0.34195872911889946</v>
      </c>
      <c r="AW140" s="35">
        <v>0.33130699088145898</v>
      </c>
      <c r="AX140" s="35">
        <v>0.31562280084447575</v>
      </c>
      <c r="AY140" s="35">
        <v>0.28942486085343228</v>
      </c>
      <c r="AZ140" s="35">
        <v>0.22908842608398772</v>
      </c>
      <c r="BA140" s="35">
        <v>0.82288828337874664</v>
      </c>
      <c r="BB140" s="35">
        <v>0.73837689133425033</v>
      </c>
      <c r="BC140" s="35">
        <v>0.64222468179302716</v>
      </c>
      <c r="BD140" s="35">
        <v>0.54820415879017015</v>
      </c>
      <c r="BE140" s="35">
        <v>0.44546934346174716</v>
      </c>
      <c r="BF140" s="35">
        <v>0.35477892507280911</v>
      </c>
      <c r="BG140" s="35">
        <v>0.32413060791080434</v>
      </c>
      <c r="BH140" s="35">
        <v>0.28405871748647954</v>
      </c>
      <c r="BI140" s="35">
        <v>0.29068577277379731</v>
      </c>
      <c r="BJ140" s="35">
        <v>0.28999999999999998</v>
      </c>
      <c r="BK140" s="35">
        <v>0.28771466314398941</v>
      </c>
      <c r="BL140" s="35">
        <v>0.27719665271966526</v>
      </c>
      <c r="BM140" s="35">
        <v>0.27282077654924147</v>
      </c>
      <c r="BN140" s="35">
        <v>0.27123771111671285</v>
      </c>
      <c r="BO140" s="35">
        <v>0.25605536332179929</v>
      </c>
      <c r="BP140" s="35">
        <v>0.26016847172081831</v>
      </c>
      <c r="BQ140" s="35">
        <v>0.27328460268804527</v>
      </c>
      <c r="BR140" s="35">
        <v>0.25799034260749598</v>
      </c>
      <c r="BS140" s="35">
        <v>0.25103926096997692</v>
      </c>
      <c r="BT140" s="35">
        <v>0.25230907862131113</v>
      </c>
      <c r="BU140" s="35">
        <v>0.27332279195843684</v>
      </c>
      <c r="BV140" s="35">
        <v>0.24593169837267934</v>
      </c>
      <c r="BW140" s="35">
        <v>0.25793939393939391</v>
      </c>
      <c r="BX140" s="35">
        <v>0.25587206396801598</v>
      </c>
      <c r="BY140" s="35">
        <v>0.2625926872922526</v>
      </c>
      <c r="BZ140" s="34">
        <v>0.29220430107526879</v>
      </c>
      <c r="CA140" s="34">
        <v>0.27292636189433345</v>
      </c>
      <c r="CB140" s="34">
        <v>0.27398811208604584</v>
      </c>
      <c r="CC140" s="34">
        <v>0.29347181008902079</v>
      </c>
      <c r="CD140" s="34"/>
      <c r="CE140" s="34"/>
      <c r="CF140" s="34"/>
      <c r="CG140" s="34"/>
      <c r="CH140" s="34"/>
      <c r="CI140" s="34"/>
      <c r="CJ140" s="34"/>
      <c r="CK140" s="58"/>
      <c r="CL140" s="58"/>
      <c r="CM140" s="58"/>
      <c r="CN140" s="58"/>
      <c r="CO140" s="54"/>
      <c r="CP140" s="54"/>
      <c r="CQ140" s="54"/>
      <c r="CR140" s="54"/>
      <c r="CS140" s="54"/>
      <c r="CT140" s="54"/>
      <c r="CU140" s="54"/>
      <c r="CV140" s="54"/>
      <c r="CW140" s="54"/>
      <c r="CX140" s="54"/>
      <c r="CY140" s="55"/>
      <c r="CZ140" s="55"/>
      <c r="EO140" s="57"/>
      <c r="EP140" s="57"/>
      <c r="EQ140" s="57"/>
      <c r="ER140" s="57"/>
      <c r="ES140" s="57"/>
      <c r="ET140" s="57"/>
      <c r="EU140" s="57"/>
      <c r="EV140" s="57"/>
      <c r="EW140" s="5"/>
      <c r="EX140" s="5"/>
      <c r="EY140" s="5"/>
      <c r="EZ140" s="5"/>
      <c r="FA140" s="5"/>
      <c r="FB140" s="5"/>
      <c r="FC140" s="5"/>
      <c r="FD140" s="5"/>
      <c r="FE140" s="5"/>
      <c r="FF140" s="5"/>
      <c r="FG140" s="5"/>
      <c r="FH140" s="5"/>
      <c r="FI140" s="5"/>
      <c r="FJ140" s="5"/>
      <c r="FK140" s="5"/>
    </row>
    <row r="141" spans="21:167" x14ac:dyDescent="0.25">
      <c r="U141" s="23" t="s">
        <v>11</v>
      </c>
      <c r="V141" s="34"/>
      <c r="W141" s="34"/>
      <c r="X141" s="34"/>
      <c r="Y141" s="34"/>
      <c r="Z141" s="34"/>
      <c r="AA141" s="34">
        <v>0.42</v>
      </c>
      <c r="AB141" s="34">
        <v>0.39</v>
      </c>
      <c r="AC141" s="34">
        <v>0.35</v>
      </c>
      <c r="AD141" s="34">
        <v>0.33</v>
      </c>
      <c r="AE141" s="34">
        <v>0.31</v>
      </c>
      <c r="AF141" s="34">
        <v>0.28000000000000003</v>
      </c>
      <c r="AG141" s="35">
        <v>0.38325281803542671</v>
      </c>
      <c r="AH141" s="35">
        <v>0.36737692872887584</v>
      </c>
      <c r="AI141" s="35">
        <v>0.29918032786885246</v>
      </c>
      <c r="AJ141" s="34">
        <v>0.33244857332448574</v>
      </c>
      <c r="AK141" s="35">
        <v>0.30839975475168607</v>
      </c>
      <c r="AL141" s="35">
        <v>0.2672018348623853</v>
      </c>
      <c r="AM141" s="35">
        <v>0.25818777292576417</v>
      </c>
      <c r="AN141" s="35">
        <v>0.32657657657657657</v>
      </c>
      <c r="AO141" s="35">
        <v>0.27247807017543857</v>
      </c>
      <c r="AP141" s="35">
        <v>0.24245423057892132</v>
      </c>
      <c r="AQ141" s="35">
        <v>0.26989079563182528</v>
      </c>
      <c r="AR141" s="35">
        <v>0.27749287749287749</v>
      </c>
      <c r="AS141" s="35">
        <v>0.33167701863354038</v>
      </c>
      <c r="AT141" s="35">
        <v>0.31628532974427992</v>
      </c>
      <c r="AU141" s="35">
        <v>0.30927835051546393</v>
      </c>
      <c r="AV141" s="35">
        <v>0.2953451043338684</v>
      </c>
      <c r="AW141" s="35">
        <v>0.25321888412017168</v>
      </c>
      <c r="AX141" s="35">
        <v>0.22455089820359281</v>
      </c>
      <c r="AY141" s="35">
        <v>0.22348484848484848</v>
      </c>
      <c r="AZ141" s="35">
        <v>0.18137254901960784</v>
      </c>
      <c r="BA141" s="35">
        <v>0.8125</v>
      </c>
      <c r="BB141" s="35">
        <v>0.73333333333333328</v>
      </c>
      <c r="BC141" s="35">
        <v>0.53846153846153844</v>
      </c>
      <c r="BD141" s="35">
        <v>0.5</v>
      </c>
      <c r="BE141" s="35">
        <v>0.4375</v>
      </c>
      <c r="BF141" s="35">
        <v>0.26470588235294118</v>
      </c>
      <c r="BG141" s="35">
        <v>0.10679611650485436</v>
      </c>
      <c r="BH141" s="35">
        <v>6.8027210884353748E-2</v>
      </c>
      <c r="BI141" s="35">
        <v>7.2164948453608241E-2</v>
      </c>
      <c r="BJ141" s="35">
        <v>7.0000000000000007E-2</v>
      </c>
      <c r="BK141" s="35">
        <v>9.3220338983050849E-2</v>
      </c>
      <c r="BL141" s="35">
        <v>0.10093896713615023</v>
      </c>
      <c r="BM141" s="35">
        <v>0.11742424242424243</v>
      </c>
      <c r="BN141" s="35">
        <v>0.1431297709923664</v>
      </c>
      <c r="BO141" s="35">
        <v>0.13810316139767054</v>
      </c>
      <c r="BP141" s="35">
        <v>0.17125382262996941</v>
      </c>
      <c r="BQ141" s="35">
        <v>0.15254237288135594</v>
      </c>
      <c r="BR141" s="35">
        <v>0.15394912985274431</v>
      </c>
      <c r="BS141" s="35">
        <v>0.16539440203562342</v>
      </c>
      <c r="BT141" s="35">
        <v>0.16429353778751368</v>
      </c>
      <c r="BU141" s="35">
        <v>0.19230769230769232</v>
      </c>
      <c r="BV141" s="35">
        <v>0.18572825024437928</v>
      </c>
      <c r="BW141" s="35">
        <v>0.19072708113804004</v>
      </c>
      <c r="BX141" s="35">
        <v>0.29430719656283566</v>
      </c>
      <c r="BY141" s="35">
        <v>0.26367614879649892</v>
      </c>
      <c r="BZ141" s="34">
        <v>0.29459148446490219</v>
      </c>
      <c r="CA141" s="34">
        <v>0.27482678983833719</v>
      </c>
      <c r="CB141" s="34">
        <v>0.17033603707995365</v>
      </c>
      <c r="CC141" s="34">
        <v>0.16590389016018306</v>
      </c>
      <c r="CD141" s="34"/>
      <c r="CE141" s="34"/>
      <c r="CF141" s="34"/>
      <c r="CG141" s="34"/>
      <c r="CH141" s="34"/>
      <c r="CI141" s="34"/>
      <c r="CJ141" s="34"/>
      <c r="CK141" s="58"/>
      <c r="CL141" s="58"/>
      <c r="CM141" s="58"/>
      <c r="CN141" s="58"/>
      <c r="CO141" s="56"/>
      <c r="CP141" s="56"/>
      <c r="CQ141" s="56"/>
      <c r="CR141" s="56"/>
      <c r="CS141" s="54"/>
      <c r="CT141" s="54"/>
      <c r="CU141" s="54"/>
      <c r="CV141" s="54"/>
      <c r="CW141" s="54"/>
      <c r="CX141" s="54"/>
      <c r="CY141" s="55"/>
      <c r="CZ141" s="55"/>
      <c r="EO141" s="57"/>
      <c r="EP141" s="57"/>
      <c r="EQ141" s="57"/>
      <c r="ER141" s="57"/>
      <c r="ES141" s="57"/>
      <c r="ET141" s="57"/>
      <c r="EU141" s="57"/>
      <c r="EV141" s="57"/>
      <c r="EW141" s="5"/>
      <c r="EX141" s="5"/>
      <c r="EY141" s="5"/>
      <c r="EZ141" s="5"/>
      <c r="FA141" s="5"/>
      <c r="FB141" s="5"/>
      <c r="FC141" s="5"/>
      <c r="FD141" s="5"/>
      <c r="FE141" s="5"/>
      <c r="FF141" s="5"/>
      <c r="FG141" s="5"/>
      <c r="FH141" s="5"/>
      <c r="FI141" s="5"/>
      <c r="FJ141" s="5"/>
      <c r="FK141" s="5"/>
    </row>
    <row r="142" spans="21:167" x14ac:dyDescent="0.25">
      <c r="U142" s="23" t="s">
        <v>10</v>
      </c>
      <c r="V142" s="34"/>
      <c r="W142" s="34"/>
      <c r="X142" s="34"/>
      <c r="Y142" s="34"/>
      <c r="AA142" s="34">
        <v>0.32</v>
      </c>
      <c r="AB142" s="34">
        <v>0.73</v>
      </c>
      <c r="AC142" s="34">
        <v>0.26</v>
      </c>
      <c r="AD142" s="34">
        <v>0.22</v>
      </c>
      <c r="AE142" s="34">
        <v>0.19</v>
      </c>
      <c r="AF142" s="34">
        <v>0.17</v>
      </c>
      <c r="AG142" s="35">
        <v>0.23539232053422371</v>
      </c>
      <c r="AH142" s="35">
        <v>0.21070234113712374</v>
      </c>
      <c r="AI142" s="35">
        <v>0.17018072289156627</v>
      </c>
      <c r="AJ142" s="34">
        <v>0.20775193798449612</v>
      </c>
      <c r="AK142" s="35">
        <v>0.19910179640718562</v>
      </c>
      <c r="AL142" s="35">
        <v>0.17477203647416414</v>
      </c>
      <c r="AM142" s="35">
        <v>0.17607526881720431</v>
      </c>
      <c r="AN142" s="35">
        <v>0.2441860465116279</v>
      </c>
      <c r="AO142" s="35">
        <v>0.21366594360086769</v>
      </c>
      <c r="AP142" s="35">
        <v>0.22373949579831934</v>
      </c>
      <c r="AQ142" s="35">
        <v>0.23298969072164949</v>
      </c>
      <c r="AR142" s="35">
        <v>0.22394220846233232</v>
      </c>
      <c r="AS142" s="35">
        <v>0.30871003307607497</v>
      </c>
      <c r="AT142" s="35">
        <v>0.28210757409440174</v>
      </c>
      <c r="AU142" s="35">
        <v>0.25541619156214368</v>
      </c>
      <c r="AV142" s="35">
        <v>0.23690205011389523</v>
      </c>
      <c r="AW142" s="35">
        <v>0.22743259085580306</v>
      </c>
      <c r="AX142" s="35">
        <v>0.22711058263971462</v>
      </c>
      <c r="AY142" s="35">
        <v>0.21198668146503885</v>
      </c>
      <c r="AZ142" s="35">
        <v>0.16513761467889909</v>
      </c>
      <c r="BA142" s="35">
        <v>0.85353535353535348</v>
      </c>
      <c r="BB142" s="35">
        <v>0.74066599394550958</v>
      </c>
      <c r="BC142" s="35">
        <v>0.61665053242981605</v>
      </c>
      <c r="BD142" s="35">
        <v>0.50507848568790392</v>
      </c>
      <c r="BE142" s="35">
        <v>0.38122605363984674</v>
      </c>
      <c r="BF142" s="35">
        <v>0.27394807520143238</v>
      </c>
      <c r="BG142" s="35">
        <v>0.23609923011120615</v>
      </c>
      <c r="BH142" s="35">
        <v>0.21256038647342995</v>
      </c>
      <c r="BI142" s="35">
        <v>0.23070739549839228</v>
      </c>
      <c r="BJ142" s="35">
        <v>0.23</v>
      </c>
      <c r="BK142" s="35">
        <v>0.23431734317343172</v>
      </c>
      <c r="BL142" s="35">
        <v>0.22739726027397261</v>
      </c>
      <c r="BM142" s="35">
        <v>0.21611374407582939</v>
      </c>
      <c r="BN142" s="35">
        <v>0.24003707136237257</v>
      </c>
      <c r="BO142" s="35">
        <v>0.23070017953321365</v>
      </c>
      <c r="BP142" s="35">
        <v>0.24360189573459715</v>
      </c>
      <c r="BQ142" s="35">
        <v>0.22211808809746955</v>
      </c>
      <c r="BR142" s="35">
        <v>0.2099099099099099</v>
      </c>
      <c r="BS142" s="35">
        <v>0.19126637554585152</v>
      </c>
      <c r="BT142" s="35">
        <v>0.19158075601374572</v>
      </c>
      <c r="BU142" s="35">
        <v>0.19335083114610674</v>
      </c>
      <c r="BV142" s="35">
        <v>0.16798592788038699</v>
      </c>
      <c r="BW142" s="35">
        <v>0.16991150442477876</v>
      </c>
      <c r="BX142" s="35">
        <v>0.1787709497206704</v>
      </c>
      <c r="BY142" s="35">
        <v>0.20224719101123595</v>
      </c>
      <c r="BZ142" s="34">
        <v>0.20098039215686275</v>
      </c>
      <c r="CA142" s="34">
        <v>0.16765578635014836</v>
      </c>
      <c r="CB142" s="34">
        <v>0.1670428893905192</v>
      </c>
      <c r="CC142" s="34">
        <v>0.19742489270386265</v>
      </c>
      <c r="CD142" s="34"/>
      <c r="CE142" s="34"/>
      <c r="CF142" s="34"/>
      <c r="CG142" s="34"/>
      <c r="CH142" s="34"/>
      <c r="CI142" s="34"/>
      <c r="CJ142" s="34"/>
      <c r="CK142" s="54"/>
      <c r="CL142" s="54"/>
      <c r="CM142" s="54"/>
      <c r="CN142" s="54"/>
      <c r="CO142" s="54"/>
      <c r="CP142" s="54"/>
      <c r="CQ142" s="54"/>
      <c r="CR142" s="54"/>
      <c r="CS142" s="54"/>
      <c r="CT142" s="54"/>
      <c r="CU142" s="54"/>
      <c r="CV142" s="54"/>
      <c r="CW142" s="54"/>
      <c r="CX142" s="54"/>
      <c r="CY142" s="55"/>
      <c r="CZ142" s="55"/>
      <c r="EO142" s="57"/>
      <c r="EP142" s="57"/>
      <c r="EQ142" s="57"/>
      <c r="ER142" s="57"/>
      <c r="ES142" s="57"/>
      <c r="ET142" s="57"/>
      <c r="EU142" s="57"/>
      <c r="EV142" s="57"/>
      <c r="EW142" s="5"/>
      <c r="EX142" s="5"/>
      <c r="EY142" s="5"/>
      <c r="EZ142" s="5"/>
      <c r="FA142" s="5"/>
      <c r="FB142" s="5"/>
      <c r="FC142" s="5"/>
      <c r="FD142" s="5"/>
      <c r="FE142" s="5"/>
      <c r="FF142" s="5"/>
      <c r="FG142" s="5"/>
      <c r="FH142" s="5"/>
      <c r="FI142" s="5"/>
      <c r="FJ142" s="5"/>
      <c r="FK142" s="5"/>
    </row>
    <row r="143" spans="21:167" x14ac:dyDescent="0.25">
      <c r="U143" s="23" t="s">
        <v>8</v>
      </c>
      <c r="V143" s="34"/>
      <c r="W143" s="34"/>
      <c r="X143" s="34"/>
      <c r="Y143" s="34"/>
      <c r="Z143" s="34"/>
      <c r="AA143" s="34">
        <v>0.81</v>
      </c>
      <c r="AB143" s="34">
        <v>0.67</v>
      </c>
      <c r="AC143" s="34">
        <v>0.63</v>
      </c>
      <c r="AD143" s="34">
        <v>0.53</v>
      </c>
      <c r="AE143" s="34">
        <v>0.44</v>
      </c>
      <c r="AF143" s="34">
        <v>0.35</v>
      </c>
      <c r="AG143" s="35">
        <v>0.36453674121405749</v>
      </c>
      <c r="AH143" s="35">
        <v>0.3059250302297461</v>
      </c>
      <c r="AI143" s="35">
        <v>0.26110790536641659</v>
      </c>
      <c r="AJ143" s="34">
        <v>0.32369758576874208</v>
      </c>
      <c r="AK143" s="35">
        <v>0.28100890207715135</v>
      </c>
      <c r="AL143" s="35">
        <v>0.23935389133627019</v>
      </c>
      <c r="AM143" s="35">
        <v>0.24686940966010734</v>
      </c>
      <c r="AN143" s="35">
        <v>0.31238273921200749</v>
      </c>
      <c r="AO143" s="35">
        <v>0.27009850651414047</v>
      </c>
      <c r="AP143" s="35">
        <v>0.27974167233174713</v>
      </c>
      <c r="AQ143" s="35">
        <v>0.28802816901408451</v>
      </c>
      <c r="AR143" s="35">
        <v>0.29135705905357839</v>
      </c>
      <c r="AS143" s="35">
        <v>0.46463414634146344</v>
      </c>
      <c r="AT143" s="35">
        <v>0.40772288472458829</v>
      </c>
      <c r="AU143" s="35">
        <v>0.34174553101997895</v>
      </c>
      <c r="AV143" s="35">
        <v>0.30201342281879195</v>
      </c>
      <c r="AW143" s="35">
        <v>0.26580310880829017</v>
      </c>
      <c r="AX143" s="35">
        <v>0.23997970573313038</v>
      </c>
      <c r="AY143" s="35">
        <v>0.23058133854421103</v>
      </c>
      <c r="AZ143" s="35">
        <v>0.19310344827586207</v>
      </c>
      <c r="BA143" s="35">
        <v>0.87221189591078063</v>
      </c>
      <c r="BB143" s="35">
        <v>0.75978647686832745</v>
      </c>
      <c r="BC143" s="35">
        <v>0.6438983756768013</v>
      </c>
      <c r="BD143" s="35">
        <v>0.5327142254115661</v>
      </c>
      <c r="BE143" s="35">
        <v>0.41036356038445465</v>
      </c>
      <c r="BF143" s="35">
        <v>0.2924416303917689</v>
      </c>
      <c r="BG143" s="35">
        <v>0.23820224719101124</v>
      </c>
      <c r="BH143" s="35">
        <v>0.20314212641578369</v>
      </c>
      <c r="BI143" s="35">
        <v>0.21613508442776735</v>
      </c>
      <c r="BJ143" s="35">
        <v>0.22</v>
      </c>
      <c r="BK143" s="35">
        <v>0.24222314392368313</v>
      </c>
      <c r="BL143" s="35">
        <v>0.2</v>
      </c>
      <c r="BM143" s="35">
        <v>0.22419140451927339</v>
      </c>
      <c r="BN143" s="35">
        <v>0.21425448185395715</v>
      </c>
      <c r="BO143" s="35">
        <v>0.20115197164377493</v>
      </c>
      <c r="BP143" s="35">
        <v>0.20683200748713149</v>
      </c>
      <c r="BQ143" s="35">
        <v>0.21834264432029796</v>
      </c>
      <c r="BR143" s="35">
        <v>0.20597851471275105</v>
      </c>
      <c r="BS143" s="35">
        <v>0.19218537028623353</v>
      </c>
      <c r="BT143" s="35">
        <v>0.20261754726126999</v>
      </c>
      <c r="BU143" s="35">
        <v>0.23627287853577372</v>
      </c>
      <c r="BV143" s="35">
        <v>0.20855332629355861</v>
      </c>
      <c r="BW143" s="35">
        <v>0.18098159509202455</v>
      </c>
      <c r="BX143" s="35">
        <v>0.17479674796747968</v>
      </c>
      <c r="BY143" s="35">
        <v>0.18553960659223817</v>
      </c>
      <c r="BZ143" s="34">
        <v>0.17628865979381445</v>
      </c>
      <c r="CA143" s="34">
        <v>0.15681818181818183</v>
      </c>
      <c r="CB143" s="34">
        <v>0.15337954939341422</v>
      </c>
      <c r="CC143" s="34">
        <v>0.17227979274611399</v>
      </c>
      <c r="CD143" s="34"/>
      <c r="CE143" s="34"/>
      <c r="CF143" s="34"/>
      <c r="CG143" s="34"/>
      <c r="CH143" s="34"/>
      <c r="CI143" s="34"/>
      <c r="CJ143" s="34"/>
      <c r="CK143" s="54"/>
      <c r="CL143" s="54"/>
      <c r="CM143" s="54"/>
      <c r="CN143" s="54"/>
      <c r="CO143" s="54"/>
      <c r="CP143" s="54"/>
      <c r="CQ143" s="54"/>
      <c r="CR143" s="54"/>
      <c r="CS143" s="54"/>
      <c r="CT143" s="54"/>
      <c r="CU143" s="54"/>
      <c r="CV143" s="54"/>
      <c r="CW143" s="54"/>
      <c r="CX143" s="54"/>
      <c r="CY143" s="55"/>
      <c r="CZ143" s="55"/>
      <c r="EO143" s="57"/>
      <c r="EP143" s="57"/>
      <c r="EQ143" s="57"/>
      <c r="ER143" s="57"/>
      <c r="ES143" s="57"/>
      <c r="ET143" s="57"/>
      <c r="EU143" s="57"/>
      <c r="EV143" s="57"/>
      <c r="EW143" s="5"/>
      <c r="EX143" s="5"/>
      <c r="EY143" s="5"/>
      <c r="EZ143" s="5"/>
      <c r="FA143" s="5"/>
      <c r="FB143" s="5"/>
      <c r="FC143" s="5"/>
      <c r="FD143" s="5"/>
      <c r="FE143" s="5"/>
      <c r="FF143" s="5"/>
      <c r="FG143" s="5"/>
      <c r="FH143" s="5"/>
      <c r="FI143" s="5"/>
      <c r="FJ143" s="5"/>
      <c r="FK143" s="5"/>
    </row>
    <row r="144" spans="21:167" x14ac:dyDescent="0.25">
      <c r="U144" s="23" t="s">
        <v>7</v>
      </c>
      <c r="V144" s="34"/>
      <c r="W144" s="34"/>
      <c r="X144" s="34"/>
      <c r="Y144" s="34"/>
      <c r="Z144" s="34"/>
      <c r="AA144" s="34">
        <v>0.83</v>
      </c>
      <c r="AB144" s="34">
        <v>0.36</v>
      </c>
      <c r="AC144" s="34">
        <v>0.52</v>
      </c>
      <c r="AD144" s="34">
        <v>0.42</v>
      </c>
      <c r="AE144" s="34">
        <v>0.28999999999999998</v>
      </c>
      <c r="AF144" s="34">
        <v>0.19</v>
      </c>
      <c r="AG144" s="35">
        <v>0.22</v>
      </c>
      <c r="AH144" s="35">
        <v>0.17659137577002054</v>
      </c>
      <c r="AI144" s="35">
        <v>0.1195840554592721</v>
      </c>
      <c r="AJ144" s="34">
        <v>0.19424460431654678</v>
      </c>
      <c r="AK144" s="35">
        <v>0.16666666666666666</v>
      </c>
      <c r="AL144" s="35">
        <v>0.12774193548387097</v>
      </c>
      <c r="AM144" s="35">
        <v>0.13106796116504854</v>
      </c>
      <c r="AN144" s="35">
        <v>0.14000000000000001</v>
      </c>
      <c r="AO144" s="35">
        <v>0.11764705882352941</v>
      </c>
      <c r="AP144" s="35">
        <v>0.14537444933920704</v>
      </c>
      <c r="AQ144" s="35">
        <v>0.15730337078651685</v>
      </c>
      <c r="AR144" s="35">
        <v>0.19166666666666668</v>
      </c>
      <c r="AS144" s="35">
        <v>0.27906976744186046</v>
      </c>
      <c r="AT144" s="35">
        <v>0.27058823529411763</v>
      </c>
      <c r="AU144" s="35">
        <v>0.25555555555555554</v>
      </c>
      <c r="AV144" s="35">
        <v>0.24</v>
      </c>
      <c r="AW144" s="35">
        <v>0.26373626373626374</v>
      </c>
      <c r="AX144" s="35">
        <v>0.3</v>
      </c>
      <c r="AY144" s="35">
        <v>0.28735632183908044</v>
      </c>
      <c r="AZ144" s="35">
        <v>0.2441860465116279</v>
      </c>
      <c r="BA144" s="35">
        <v>0.72727272727272729</v>
      </c>
      <c r="BB144" s="35">
        <v>0.5</v>
      </c>
      <c r="BC144" s="35">
        <v>0.42857142857142855</v>
      </c>
      <c r="BD144" s="35">
        <v>0.18181818181818182</v>
      </c>
      <c r="BE144" s="35">
        <v>0.16666666666666666</v>
      </c>
      <c r="BF144" s="35">
        <v>0.14285714285714285</v>
      </c>
      <c r="BG144" s="35">
        <v>0.15</v>
      </c>
      <c r="BH144" s="35">
        <v>0.13636363636363635</v>
      </c>
      <c r="BI144" s="35">
        <v>0.1111111111111111</v>
      </c>
      <c r="BJ144" s="35">
        <v>7.0000000000000007E-2</v>
      </c>
      <c r="BK144" s="35">
        <v>0.21428571428571427</v>
      </c>
      <c r="BL144" s="35">
        <v>0.27658582089552236</v>
      </c>
      <c r="BM144" s="35">
        <v>0.25</v>
      </c>
      <c r="BN144" s="35">
        <v>0.3</v>
      </c>
      <c r="BO144" s="35">
        <v>0.5</v>
      </c>
      <c r="BP144" s="35">
        <v>1</v>
      </c>
      <c r="BQ144" s="35"/>
      <c r="BR144" s="35"/>
      <c r="BS144" s="35"/>
      <c r="BT144" s="35"/>
      <c r="BU144" s="35"/>
      <c r="BV144" s="35"/>
      <c r="BW144" s="35"/>
      <c r="BX144" s="35"/>
      <c r="BY144" s="35"/>
      <c r="BZ144" s="34"/>
      <c r="CA144" s="34"/>
      <c r="CB144" s="34"/>
      <c r="CC144" s="34"/>
      <c r="CD144" s="34"/>
      <c r="CE144" s="34"/>
      <c r="CF144" s="34"/>
      <c r="CG144" s="34"/>
      <c r="CH144" s="34"/>
      <c r="CI144" s="34"/>
      <c r="CJ144" s="34"/>
      <c r="CK144" s="56"/>
      <c r="CL144" s="56"/>
      <c r="CM144" s="56"/>
      <c r="CN144" s="56"/>
      <c r="CO144" s="54"/>
      <c r="CP144" s="54"/>
      <c r="CQ144" s="54"/>
      <c r="CR144" s="54"/>
      <c r="CS144" s="54"/>
      <c r="CT144" s="54"/>
      <c r="CU144" s="54"/>
      <c r="CV144" s="54"/>
      <c r="CW144" s="54"/>
      <c r="CX144" s="54"/>
      <c r="CY144" s="55"/>
      <c r="CZ144" s="55"/>
      <c r="EO144" s="57"/>
      <c r="EP144" s="57"/>
      <c r="EQ144" s="57"/>
      <c r="ER144" s="57"/>
      <c r="ES144" s="57"/>
      <c r="ET144" s="57"/>
      <c r="EU144" s="57"/>
      <c r="EV144" s="57"/>
      <c r="EW144" s="5"/>
      <c r="EX144" s="5"/>
      <c r="EY144" s="5"/>
      <c r="EZ144" s="5"/>
      <c r="FA144" s="5"/>
      <c r="FB144" s="5"/>
      <c r="FC144" s="5"/>
      <c r="FD144" s="5"/>
      <c r="FE144" s="5"/>
      <c r="FF144" s="5"/>
      <c r="FG144" s="5"/>
      <c r="FH144" s="5"/>
      <c r="FI144" s="5"/>
      <c r="FJ144" s="5"/>
      <c r="FK144" s="5"/>
    </row>
    <row r="145" spans="21:167" x14ac:dyDescent="0.25">
      <c r="U145" s="23" t="s">
        <v>6</v>
      </c>
      <c r="V145" s="34"/>
      <c r="W145" s="34"/>
      <c r="X145" s="34"/>
      <c r="Y145" s="34"/>
      <c r="Z145" s="34"/>
      <c r="AA145" s="34">
        <v>0.48</v>
      </c>
      <c r="AB145" s="34">
        <v>0.46</v>
      </c>
      <c r="AC145" s="34">
        <v>0.27</v>
      </c>
      <c r="AD145" s="34">
        <v>0.23</v>
      </c>
      <c r="AE145" s="34">
        <v>0.18</v>
      </c>
      <c r="AF145" s="34">
        <v>0.15</v>
      </c>
      <c r="AG145" s="35">
        <v>0.1703056768558952</v>
      </c>
      <c r="AH145" s="35">
        <v>0.14073071718538566</v>
      </c>
      <c r="AI145" s="35">
        <v>0.11779448621553884</v>
      </c>
      <c r="AJ145" s="34">
        <v>0.13658536585365855</v>
      </c>
      <c r="AK145" s="35">
        <v>0.11337868480725624</v>
      </c>
      <c r="AL145" s="35">
        <v>8.790072388831438E-2</v>
      </c>
      <c r="AM145" s="35">
        <v>8.2364341085271311E-2</v>
      </c>
      <c r="AN145" s="35">
        <v>0.11794871794871795</v>
      </c>
      <c r="AO145" s="35">
        <v>9.5283018867924535E-2</v>
      </c>
      <c r="AP145" s="35">
        <v>0.10213143872113677</v>
      </c>
      <c r="AQ145" s="35">
        <v>0.10195035460992907</v>
      </c>
      <c r="AR145" s="35">
        <v>0.10622009569377991</v>
      </c>
      <c r="AS145" s="35">
        <v>0.1718931475029036</v>
      </c>
      <c r="AT145" s="35">
        <v>0.1616052060737527</v>
      </c>
      <c r="AU145" s="35">
        <v>0.15142276422764228</v>
      </c>
      <c r="AV145" s="35">
        <v>0.15160075329566855</v>
      </c>
      <c r="AW145" s="35">
        <v>0.1487603305785124</v>
      </c>
      <c r="AX145" s="35">
        <v>0.15758176412289396</v>
      </c>
      <c r="AY145" s="35">
        <v>0.15143120960295475</v>
      </c>
      <c r="AZ145" s="35">
        <v>0.12807463952502121</v>
      </c>
      <c r="BA145" s="35">
        <v>0.84382022471910112</v>
      </c>
      <c r="BB145" s="35">
        <v>0.72663551401869164</v>
      </c>
      <c r="BC145" s="35">
        <v>0.56269113149847094</v>
      </c>
      <c r="BD145" s="35">
        <v>0.45410628019323673</v>
      </c>
      <c r="BE145" s="35">
        <v>0.32466281310211947</v>
      </c>
      <c r="BF145" s="35">
        <v>0.22050816696914702</v>
      </c>
      <c r="BG145" s="35">
        <v>0.18589211618257262</v>
      </c>
      <c r="BH145" s="35">
        <v>0.17147192716236723</v>
      </c>
      <c r="BI145" s="35">
        <v>0.18493150684931506</v>
      </c>
      <c r="BJ145" s="35">
        <v>0.19</v>
      </c>
      <c r="BK145" s="35">
        <v>0.19246861924686193</v>
      </c>
      <c r="BL145" s="35">
        <v>0.181740614334471</v>
      </c>
      <c r="BM145" s="35">
        <v>0.16886543535620052</v>
      </c>
      <c r="BN145" s="35">
        <v>0.17276995305164319</v>
      </c>
      <c r="BO145" s="35">
        <v>0.17485822306238186</v>
      </c>
      <c r="BP145" s="35">
        <v>0.17345872518286312</v>
      </c>
      <c r="BQ145" s="35">
        <v>0.18153526970954356</v>
      </c>
      <c r="BR145" s="35">
        <v>0.16873706004140787</v>
      </c>
      <c r="BS145" s="35">
        <v>0.16575790621592149</v>
      </c>
      <c r="BT145" s="35">
        <v>0.16810344827586207</v>
      </c>
      <c r="BU145" s="35">
        <v>0.19179600886917961</v>
      </c>
      <c r="BV145" s="35">
        <v>0.16233090530697192</v>
      </c>
      <c r="BW145" s="35">
        <v>0.15778474399164055</v>
      </c>
      <c r="BX145" s="35">
        <v>0.16629955947136563</v>
      </c>
      <c r="BY145" s="35">
        <v>0.15932203389830507</v>
      </c>
      <c r="BZ145" s="34">
        <v>0.1835164835164835</v>
      </c>
      <c r="CA145" s="34">
        <v>0.17367853290183388</v>
      </c>
      <c r="CB145" s="34">
        <v>0.17293233082706766</v>
      </c>
      <c r="CC145" s="34">
        <v>0.19957310565635006</v>
      </c>
      <c r="CD145" s="34"/>
      <c r="CE145" s="34"/>
      <c r="CF145" s="34"/>
      <c r="CG145" s="34"/>
      <c r="CH145" s="34"/>
      <c r="CI145" s="34"/>
      <c r="CJ145" s="34"/>
      <c r="CK145" s="58"/>
      <c r="CL145" s="58"/>
      <c r="CM145" s="58"/>
      <c r="CN145" s="58"/>
      <c r="CO145" s="54"/>
      <c r="CP145" s="54"/>
      <c r="CQ145" s="54"/>
      <c r="CR145" s="54"/>
      <c r="CS145" s="54"/>
      <c r="CT145" s="54"/>
      <c r="CU145" s="54"/>
      <c r="CV145" s="54"/>
      <c r="CW145" s="54"/>
      <c r="CX145" s="54"/>
      <c r="CY145" s="55"/>
      <c r="CZ145" s="55"/>
      <c r="EO145" s="57"/>
      <c r="EP145" s="57"/>
      <c r="EQ145" s="57"/>
      <c r="ER145" s="57"/>
      <c r="ES145" s="57"/>
      <c r="ET145" s="57"/>
      <c r="EU145" s="57"/>
      <c r="EV145" s="57"/>
      <c r="EW145" s="5"/>
      <c r="EX145" s="5"/>
      <c r="EY145" s="5"/>
      <c r="EZ145" s="5"/>
      <c r="FA145" s="5"/>
      <c r="FB145" s="5"/>
      <c r="FC145" s="5"/>
      <c r="FD145" s="5"/>
      <c r="FE145" s="5"/>
      <c r="FF145" s="5"/>
      <c r="FG145" s="5"/>
      <c r="FH145" s="5"/>
      <c r="FI145" s="5"/>
      <c r="FJ145" s="5"/>
      <c r="FK145" s="5"/>
    </row>
    <row r="146" spans="21:167" x14ac:dyDescent="0.25">
      <c r="U146" s="23" t="s">
        <v>5</v>
      </c>
      <c r="V146" s="34"/>
      <c r="W146" s="34"/>
      <c r="X146" s="34"/>
      <c r="Y146" s="34"/>
      <c r="Z146" s="34"/>
      <c r="AA146" s="34">
        <v>0.53</v>
      </c>
      <c r="AB146" s="34">
        <v>0.47</v>
      </c>
      <c r="AC146" s="34">
        <v>0.38</v>
      </c>
      <c r="AD146" s="34">
        <v>0.33</v>
      </c>
      <c r="AE146" s="34">
        <v>0.27</v>
      </c>
      <c r="AF146" s="34">
        <v>0.21</v>
      </c>
      <c r="AG146" s="35">
        <v>0.29026730637422893</v>
      </c>
      <c r="AH146" s="35">
        <v>0.24669795873812903</v>
      </c>
      <c r="AI146" s="35">
        <v>0.21088806458651538</v>
      </c>
      <c r="AJ146" s="34">
        <v>0.272483378047358</v>
      </c>
      <c r="AK146" s="35">
        <v>0.24188920768042374</v>
      </c>
      <c r="AL146" s="35">
        <v>0.20912052117263843</v>
      </c>
      <c r="AM146" s="35">
        <v>0.21894618834080717</v>
      </c>
      <c r="AN146" s="35">
        <v>0.26734834558823528</v>
      </c>
      <c r="AO146" s="35">
        <v>0.22554890219560877</v>
      </c>
      <c r="AP146" s="35">
        <v>0.22074468085106383</v>
      </c>
      <c r="AQ146" s="35">
        <v>0.24291626870423433</v>
      </c>
      <c r="AR146" s="35">
        <v>0.23258043895163008</v>
      </c>
      <c r="AS146" s="35">
        <v>0.29990714948932218</v>
      </c>
      <c r="AT146" s="35">
        <v>0.2865156418554477</v>
      </c>
      <c r="AU146" s="35">
        <v>0.27243793761935076</v>
      </c>
      <c r="AV146" s="35">
        <v>0.25702393340270552</v>
      </c>
      <c r="AW146" s="35">
        <v>0.24950711938663747</v>
      </c>
      <c r="AX146" s="35">
        <v>0.24109682557742632</v>
      </c>
      <c r="AY146" s="35">
        <v>0.23098913664951401</v>
      </c>
      <c r="AZ146" s="35">
        <v>0.19288061336254109</v>
      </c>
      <c r="BA146" s="35">
        <v>0.86067339303933799</v>
      </c>
      <c r="BB146" s="35">
        <v>0.77279521674140506</v>
      </c>
      <c r="BC146" s="35">
        <v>0.62810190801808752</v>
      </c>
      <c r="BD146" s="35">
        <v>0.51681472081218272</v>
      </c>
      <c r="BE146" s="35">
        <v>0.41591797907197969</v>
      </c>
      <c r="BF146" s="35">
        <v>0.29003208777559258</v>
      </c>
      <c r="BG146" s="35">
        <v>0.24933372816108973</v>
      </c>
      <c r="BH146" s="35">
        <v>0.21975749600526365</v>
      </c>
      <c r="BI146" s="35">
        <v>0.22413475699558175</v>
      </c>
      <c r="BJ146" s="35">
        <v>0.22</v>
      </c>
      <c r="BK146" s="35">
        <v>0.22390302544580246</v>
      </c>
      <c r="BL146" s="35">
        <v>0.2173476558578456</v>
      </c>
      <c r="BM146" s="35">
        <v>0.21476510067114093</v>
      </c>
      <c r="BN146" s="35">
        <v>0.22310160427807488</v>
      </c>
      <c r="BO146" s="35">
        <v>0.21357665697382933</v>
      </c>
      <c r="BP146" s="35">
        <v>0.22499752205372187</v>
      </c>
      <c r="BQ146" s="35">
        <v>0.23508771929824562</v>
      </c>
      <c r="BR146" s="35">
        <v>0.228924761635042</v>
      </c>
      <c r="BS146" s="35">
        <v>0.22564006377192161</v>
      </c>
      <c r="BT146" s="35">
        <v>0.21543726920652076</v>
      </c>
      <c r="BU146" s="35">
        <v>0.23058317656543939</v>
      </c>
      <c r="BV146" s="35">
        <v>0.20721759177159071</v>
      </c>
      <c r="BW146" s="35">
        <v>0.20108499095840868</v>
      </c>
      <c r="BX146" s="35">
        <v>0.20567185543030952</v>
      </c>
      <c r="BY146" s="35">
        <v>0.19596065117088884</v>
      </c>
      <c r="BZ146" s="34">
        <v>0.20726932243786175</v>
      </c>
      <c r="CA146" s="34">
        <v>0.19013452914798207</v>
      </c>
      <c r="CB146" s="34">
        <v>0.18989463601532566</v>
      </c>
      <c r="CC146" s="34">
        <v>0.22115684440286873</v>
      </c>
      <c r="CD146" s="34"/>
      <c r="CE146" s="34"/>
      <c r="CF146" s="34"/>
      <c r="CG146" s="34"/>
      <c r="CH146" s="34"/>
      <c r="CI146" s="34"/>
      <c r="CJ146" s="34"/>
      <c r="CK146" s="58"/>
      <c r="CL146" s="58"/>
      <c r="CM146" s="58"/>
      <c r="CN146" s="58"/>
      <c r="CO146" s="54"/>
      <c r="CP146" s="54"/>
      <c r="CQ146" s="54"/>
      <c r="CR146" s="54"/>
      <c r="CS146" s="54"/>
      <c r="CT146" s="54"/>
      <c r="CU146" s="54"/>
      <c r="CV146" s="54"/>
      <c r="CW146" s="54"/>
      <c r="CX146" s="54"/>
      <c r="CY146" s="55"/>
      <c r="CZ146" s="55"/>
      <c r="EO146" s="57"/>
      <c r="EP146" s="57"/>
      <c r="EQ146" s="57"/>
      <c r="ER146" s="57"/>
      <c r="ES146" s="57"/>
      <c r="ET146" s="57"/>
      <c r="EU146" s="57"/>
      <c r="EV146" s="57"/>
      <c r="EW146" s="5"/>
      <c r="EX146" s="5"/>
      <c r="EY146" s="5"/>
      <c r="EZ146" s="5"/>
      <c r="FA146" s="5"/>
      <c r="FB146" s="5"/>
      <c r="FC146" s="5"/>
      <c r="FD146" s="5"/>
      <c r="FE146" s="5"/>
      <c r="FF146" s="5"/>
      <c r="FG146" s="5"/>
      <c r="FH146" s="5"/>
      <c r="FI146" s="5"/>
      <c r="FJ146" s="5"/>
      <c r="FK146" s="5"/>
    </row>
    <row r="147" spans="21:167" x14ac:dyDescent="0.25">
      <c r="U147" s="23" t="s">
        <v>51</v>
      </c>
      <c r="V147" s="34"/>
      <c r="W147" s="34"/>
      <c r="X147" s="34"/>
      <c r="Y147" s="34"/>
      <c r="Z147" s="34"/>
      <c r="AA147" s="34"/>
      <c r="AB147" s="34"/>
      <c r="AC147" s="34"/>
      <c r="AD147" s="34"/>
      <c r="AE147" s="34"/>
      <c r="AF147" s="34"/>
      <c r="AG147" s="35"/>
      <c r="AH147" s="35"/>
      <c r="AI147" s="35"/>
      <c r="AJ147" s="34"/>
      <c r="AK147" s="35"/>
      <c r="AL147" s="35"/>
      <c r="AM147" s="35"/>
      <c r="AN147" s="35"/>
      <c r="AO147" s="35"/>
      <c r="AP147" s="35"/>
      <c r="AQ147" s="35"/>
      <c r="AR147" s="35"/>
      <c r="AS147" s="35"/>
      <c r="AT147" s="35"/>
      <c r="AU147" s="35"/>
      <c r="AV147" s="35"/>
      <c r="AW147" s="35"/>
      <c r="AX147" s="35"/>
      <c r="AY147" s="35"/>
      <c r="AZ147" s="35"/>
      <c r="BA147" s="35"/>
      <c r="BB147" s="35"/>
      <c r="BC147" s="35"/>
      <c r="BD147" s="35"/>
      <c r="BE147" s="35"/>
      <c r="BF147" s="35"/>
      <c r="BG147" s="35"/>
      <c r="BH147" s="35"/>
      <c r="BI147" s="35">
        <v>0.26422372227579555</v>
      </c>
      <c r="BJ147" s="35">
        <v>0.28000000000000003</v>
      </c>
      <c r="BK147" s="35">
        <v>0.2677248677248677</v>
      </c>
      <c r="BL147" s="35">
        <v>0.24867724867724866</v>
      </c>
      <c r="BM147" s="35">
        <v>0.28162291169451076</v>
      </c>
      <c r="BN147" s="35">
        <v>0.27044025157232704</v>
      </c>
      <c r="BO147" s="35">
        <v>0.21621621621621623</v>
      </c>
      <c r="BP147" s="35">
        <v>0.22641509433962265</v>
      </c>
      <c r="BQ147" s="35">
        <v>0.2391304347826087</v>
      </c>
      <c r="BR147" s="35">
        <v>0.22938144329896906</v>
      </c>
      <c r="BS147" s="35">
        <v>0.20734908136482941</v>
      </c>
      <c r="BT147" s="35">
        <v>0.20930232558139536</v>
      </c>
      <c r="BU147" s="35">
        <v>0.23234916559691912</v>
      </c>
      <c r="BV147" s="35">
        <v>0.22919508867667121</v>
      </c>
      <c r="BW147" s="35">
        <v>0.21613394216133941</v>
      </c>
      <c r="BX147" s="35">
        <v>0.23200000000000001</v>
      </c>
      <c r="BY147" s="35">
        <v>0.24545454545454545</v>
      </c>
      <c r="BZ147" s="34">
        <v>0.271513353115727</v>
      </c>
      <c r="CA147" s="34">
        <v>0.25076452599388377</v>
      </c>
      <c r="CB147" s="34">
        <v>0.23313782991202345</v>
      </c>
      <c r="CC147" s="34">
        <v>0.25284090909090912</v>
      </c>
      <c r="CD147" s="34"/>
      <c r="CE147" s="34"/>
      <c r="CF147" s="34"/>
      <c r="CG147" s="34"/>
      <c r="CH147" s="34"/>
      <c r="CI147" s="34"/>
      <c r="CJ147" s="34"/>
      <c r="CK147" s="58"/>
      <c r="CL147" s="58"/>
      <c r="CM147" s="58"/>
      <c r="CN147" s="58"/>
      <c r="CO147" s="54"/>
      <c r="CP147" s="54"/>
      <c r="CQ147" s="54"/>
      <c r="CR147" s="54"/>
      <c r="CS147" s="54"/>
      <c r="CT147" s="54"/>
      <c r="CU147" s="54"/>
      <c r="CV147" s="54"/>
      <c r="CW147" s="54"/>
      <c r="CX147" s="54"/>
      <c r="CY147" s="55"/>
      <c r="CZ147" s="55"/>
      <c r="EO147" s="57"/>
      <c r="EP147" s="57"/>
      <c r="EQ147" s="57"/>
      <c r="ER147" s="57"/>
      <c r="ES147" s="57"/>
      <c r="ET147" s="57"/>
      <c r="EU147" s="57"/>
      <c r="EV147" s="57"/>
      <c r="EW147" s="5"/>
      <c r="EX147" s="5"/>
      <c r="EY147" s="5"/>
      <c r="EZ147" s="5"/>
      <c r="FA147" s="5"/>
      <c r="FB147" s="5"/>
      <c r="FC147" s="5"/>
      <c r="FD147" s="5"/>
      <c r="FE147" s="5"/>
      <c r="FF147" s="5"/>
      <c r="FG147" s="5"/>
      <c r="FH147" s="5"/>
      <c r="FI147" s="5"/>
      <c r="FJ147" s="5"/>
      <c r="FK147" s="5"/>
    </row>
    <row r="148" spans="21:167" x14ac:dyDescent="0.25">
      <c r="U148" s="23" t="s">
        <v>4</v>
      </c>
      <c r="V148" s="34"/>
      <c r="W148" s="34"/>
      <c r="X148" s="34"/>
      <c r="Y148" s="34"/>
      <c r="Z148" s="34"/>
      <c r="AA148" s="34">
        <v>0.55000000000000004</v>
      </c>
      <c r="AB148" s="34">
        <v>0.35</v>
      </c>
      <c r="AC148" s="34">
        <v>0.39</v>
      </c>
      <c r="AD148" s="34">
        <v>0.34</v>
      </c>
      <c r="AE148" s="34">
        <v>0.32</v>
      </c>
      <c r="AF148" s="34">
        <v>0.28999999999999998</v>
      </c>
      <c r="AG148" s="35">
        <v>0.42763744427934619</v>
      </c>
      <c r="AH148" s="35">
        <v>0.35308119545093891</v>
      </c>
      <c r="AI148" s="35">
        <v>0.28101644245142005</v>
      </c>
      <c r="AJ148" s="34">
        <v>0.36472836472836473</v>
      </c>
      <c r="AK148" s="35">
        <v>0.31563050591492575</v>
      </c>
      <c r="AL148" s="35">
        <v>0.25027883113986171</v>
      </c>
      <c r="AM148" s="35">
        <v>0.25124972831993048</v>
      </c>
      <c r="AN148" s="35">
        <v>0.32380732887762159</v>
      </c>
      <c r="AO148" s="35">
        <v>0.25488530161427359</v>
      </c>
      <c r="AP148" s="35">
        <v>0.25837018319646243</v>
      </c>
      <c r="AQ148" s="35">
        <v>0.26781725888324875</v>
      </c>
      <c r="AR148" s="35">
        <v>0.25658945686900958</v>
      </c>
      <c r="AS148" s="35">
        <v>0.33831325301204818</v>
      </c>
      <c r="AT148" s="35">
        <v>0.31013685919740197</v>
      </c>
      <c r="AU148" s="35">
        <v>0.29102533743784037</v>
      </c>
      <c r="AV148" s="35">
        <v>0.27819905213270141</v>
      </c>
      <c r="AW148" s="35">
        <v>0.27680552132117325</v>
      </c>
      <c r="AX148" s="35">
        <v>0.26370409792442789</v>
      </c>
      <c r="AY148" s="35">
        <v>0.25731936610260542</v>
      </c>
      <c r="AZ148" s="35">
        <v>0.22759562841530054</v>
      </c>
      <c r="BA148" s="35">
        <v>0.91495303376491499</v>
      </c>
      <c r="BB148" s="35">
        <v>0.83474034279866971</v>
      </c>
      <c r="BC148" s="35">
        <v>0.70092098885118759</v>
      </c>
      <c r="BD148" s="35">
        <v>0.58631921824104238</v>
      </c>
      <c r="BE148" s="35"/>
      <c r="BF148" s="35">
        <v>0.37090834697217678</v>
      </c>
      <c r="BG148" s="35">
        <v>0.25527466261167081</v>
      </c>
      <c r="BH148" s="35">
        <v>0.20848056537102475</v>
      </c>
      <c r="BI148" s="35">
        <v>0.23624541513837946</v>
      </c>
      <c r="BJ148" s="35">
        <v>0.22</v>
      </c>
      <c r="BK148" s="35">
        <v>0.21923013381794151</v>
      </c>
      <c r="BL148" s="35">
        <v>0.20963172804532579</v>
      </c>
      <c r="BM148" s="35">
        <v>0.26086185493881892</v>
      </c>
      <c r="BN148" s="35">
        <v>0.25535082821514982</v>
      </c>
      <c r="BO148" s="35">
        <v>0.19668425018839489</v>
      </c>
      <c r="BP148" s="35">
        <v>0.20123839009287925</v>
      </c>
      <c r="BQ148" s="35">
        <v>0.20587060702875398</v>
      </c>
      <c r="BR148" s="35">
        <v>0.19745094072425654</v>
      </c>
      <c r="BS148" s="35">
        <v>0.18574908647990257</v>
      </c>
      <c r="BT148" s="35">
        <v>0.18344562078922041</v>
      </c>
      <c r="BU148" s="35">
        <v>0.20835869344694663</v>
      </c>
      <c r="BV148" s="35">
        <v>0.19751471550032701</v>
      </c>
      <c r="BW148" s="35">
        <v>0.19914779098452567</v>
      </c>
      <c r="BX148" s="35">
        <v>0.19358641829757134</v>
      </c>
      <c r="BY148" s="35">
        <v>0.22323943661971832</v>
      </c>
      <c r="BZ148" s="34">
        <v>0.22361921867983836</v>
      </c>
      <c r="CA148" s="34">
        <v>0.22003246000463714</v>
      </c>
      <c r="CB148" s="34">
        <v>0.20998810939357906</v>
      </c>
      <c r="CC148" s="34">
        <v>0.2268235294117647</v>
      </c>
      <c r="CD148" s="34"/>
      <c r="CE148" s="34"/>
      <c r="CF148" s="34"/>
      <c r="CG148" s="34"/>
      <c r="CH148" s="34"/>
      <c r="CI148" s="34"/>
      <c r="CJ148" s="34"/>
      <c r="CK148" s="58"/>
      <c r="CL148" s="58"/>
      <c r="CM148" s="58"/>
      <c r="CN148" s="58"/>
      <c r="CO148" s="54"/>
      <c r="CP148" s="54"/>
      <c r="CQ148" s="54"/>
      <c r="CR148" s="54"/>
      <c r="CS148" s="54"/>
      <c r="CT148" s="54"/>
      <c r="CU148" s="54"/>
      <c r="CV148" s="54"/>
      <c r="CW148" s="54"/>
      <c r="CX148" s="54"/>
      <c r="CY148" s="55"/>
      <c r="CZ148" s="55"/>
      <c r="EO148" s="57"/>
      <c r="EP148" s="57"/>
      <c r="EQ148" s="57"/>
      <c r="ER148" s="57"/>
      <c r="ES148" s="57"/>
      <c r="ET148" s="57"/>
      <c r="EU148" s="57"/>
      <c r="EV148" s="57"/>
      <c r="EW148" s="5"/>
      <c r="EX148" s="5"/>
      <c r="EY148" s="5"/>
      <c r="EZ148" s="5"/>
      <c r="FA148" s="5"/>
      <c r="FB148" s="5"/>
      <c r="FC148" s="5"/>
      <c r="FD148" s="5"/>
      <c r="FE148" s="5"/>
      <c r="FF148" s="5"/>
      <c r="FG148" s="5"/>
      <c r="FH148" s="5"/>
      <c r="FI148" s="5"/>
      <c r="FJ148" s="5"/>
      <c r="FK148" s="5"/>
    </row>
    <row r="149" spans="21:167" x14ac:dyDescent="0.25">
      <c r="U149" s="23" t="s">
        <v>61</v>
      </c>
      <c r="V149" s="34"/>
      <c r="W149" s="34"/>
      <c r="X149" s="34"/>
      <c r="Y149" s="34"/>
      <c r="Z149" s="34"/>
      <c r="AA149" s="34">
        <v>0</v>
      </c>
      <c r="AB149" s="34">
        <v>0</v>
      </c>
      <c r="AC149" s="34">
        <v>0</v>
      </c>
      <c r="AD149" s="34">
        <v>0</v>
      </c>
      <c r="AE149" s="34">
        <v>0</v>
      </c>
      <c r="AF149" s="34">
        <v>0</v>
      </c>
      <c r="AG149" s="35">
        <v>0</v>
      </c>
      <c r="AH149" s="35">
        <v>0.27</v>
      </c>
      <c r="AI149" s="35">
        <v>0.21</v>
      </c>
      <c r="AJ149" s="34">
        <v>0.23604060913705585</v>
      </c>
      <c r="AK149" s="35">
        <v>0.22519083969465647</v>
      </c>
      <c r="AL149" s="35">
        <v>0.24489795918367346</v>
      </c>
      <c r="AM149" s="35">
        <v>0.27515723270440251</v>
      </c>
      <c r="AN149" s="35">
        <v>0.1853997682502897</v>
      </c>
      <c r="AO149" s="35">
        <v>0.18362573099415205</v>
      </c>
      <c r="AP149" s="35">
        <v>0.30779220779220778</v>
      </c>
      <c r="AQ149" s="35">
        <v>0.51017811704834604</v>
      </c>
      <c r="AR149" s="35">
        <v>0.49017038007863695</v>
      </c>
      <c r="AS149" s="35">
        <v>0.50436953807740326</v>
      </c>
      <c r="AT149" s="35"/>
      <c r="AU149" s="35"/>
      <c r="AV149" s="35"/>
      <c r="AW149" s="35"/>
      <c r="AX149" s="35"/>
      <c r="AY149" s="35"/>
      <c r="AZ149" s="35"/>
      <c r="BA149" s="35"/>
      <c r="BB149" s="35">
        <v>0.734375</v>
      </c>
      <c r="BC149" s="35">
        <v>0.66153846153846152</v>
      </c>
      <c r="BD149" s="35">
        <v>0.52054794520547942</v>
      </c>
      <c r="BE149" s="35">
        <v>0.47393599472121412</v>
      </c>
      <c r="BF149" s="35">
        <v>0.24299065420560748</v>
      </c>
      <c r="BG149" s="35">
        <v>0.13698630136986301</v>
      </c>
      <c r="BH149" s="35">
        <v>0.11583011583011583</v>
      </c>
      <c r="BI149" s="35">
        <v>0.12757201646090535</v>
      </c>
      <c r="BJ149" s="35">
        <v>0.14000000000000001</v>
      </c>
      <c r="BK149" s="35">
        <v>0.153184165232358</v>
      </c>
      <c r="BL149" s="35">
        <v>0.14387211367673181</v>
      </c>
      <c r="BM149" s="35">
        <v>0.16560509554140126</v>
      </c>
      <c r="BN149" s="35">
        <v>0.28301886792452829</v>
      </c>
      <c r="BO149" s="35">
        <v>0.37017994858611825</v>
      </c>
      <c r="BP149" s="35">
        <v>0.35504885993485341</v>
      </c>
      <c r="BQ149" s="35">
        <v>0.30314960629921262</v>
      </c>
      <c r="BR149" s="35">
        <v>0.19574468085106383</v>
      </c>
      <c r="BS149" s="35">
        <v>0.1652542372881356</v>
      </c>
      <c r="BT149" s="35">
        <v>0.16455696202531644</v>
      </c>
      <c r="BU149" s="35">
        <v>0.1940928270042194</v>
      </c>
      <c r="BV149" s="35">
        <v>0.17596566523605151</v>
      </c>
      <c r="BW149" s="35">
        <v>0.15702479338842976</v>
      </c>
      <c r="BX149" s="35">
        <v>0.16317991631799164</v>
      </c>
      <c r="BY149" s="35">
        <v>0.25120772946859904</v>
      </c>
      <c r="BZ149" s="34">
        <v>0.17449664429530201</v>
      </c>
      <c r="CA149" s="34">
        <v>0.13095238095238096</v>
      </c>
      <c r="CB149" s="34">
        <v>8.0645161290322578E-2</v>
      </c>
      <c r="CC149" s="34">
        <v>0.16216216216216217</v>
      </c>
      <c r="CD149" s="34"/>
      <c r="CE149" s="34"/>
      <c r="CF149" s="34"/>
      <c r="CG149" s="34"/>
      <c r="CH149" s="34"/>
      <c r="CI149" s="34"/>
      <c r="CJ149" s="34"/>
      <c r="CK149" s="58"/>
      <c r="CL149" s="58"/>
      <c r="CM149" s="58"/>
      <c r="CN149" s="58"/>
      <c r="CO149" s="54"/>
      <c r="CP149" s="54"/>
      <c r="CQ149" s="54"/>
      <c r="CR149" s="54"/>
      <c r="CS149" s="54"/>
      <c r="CT149" s="54"/>
      <c r="CU149" s="54"/>
      <c r="CV149" s="54"/>
      <c r="CW149" s="54"/>
      <c r="CX149" s="54"/>
      <c r="CY149" s="55"/>
      <c r="CZ149" s="55"/>
      <c r="EO149" s="57"/>
      <c r="EP149" s="57"/>
      <c r="EQ149" s="57"/>
      <c r="ER149" s="57"/>
      <c r="ES149" s="57"/>
      <c r="ET149" s="57"/>
      <c r="EU149" s="57"/>
      <c r="EV149" s="57"/>
      <c r="EW149" s="5"/>
      <c r="EX149" s="5"/>
      <c r="EY149" s="5"/>
      <c r="EZ149" s="5"/>
      <c r="FA149" s="5"/>
      <c r="FB149" s="5"/>
      <c r="FC149" s="5"/>
      <c r="FD149" s="5"/>
      <c r="FE149" s="5"/>
      <c r="FF149" s="5"/>
      <c r="FG149" s="5"/>
      <c r="FH149" s="5"/>
      <c r="FI149" s="5"/>
      <c r="FJ149" s="5"/>
      <c r="FK149" s="5"/>
    </row>
    <row r="150" spans="21:167" x14ac:dyDescent="0.25">
      <c r="U150" s="23" t="s">
        <v>38</v>
      </c>
      <c r="V150" s="34"/>
      <c r="W150" s="34"/>
      <c r="X150" s="34"/>
      <c r="Y150" s="34"/>
      <c r="Z150" s="34"/>
      <c r="AA150" s="34"/>
      <c r="AB150" s="34"/>
      <c r="AC150" s="34"/>
      <c r="AD150" s="34"/>
      <c r="AE150" s="34"/>
      <c r="AF150" s="34"/>
      <c r="AG150" s="35"/>
      <c r="AH150" s="35">
        <v>0.28000000000000003</v>
      </c>
      <c r="AI150" s="35">
        <v>0.25</v>
      </c>
      <c r="AJ150" s="34">
        <v>0.50897226753670477</v>
      </c>
      <c r="AK150" s="35">
        <v>0.42768079800498754</v>
      </c>
      <c r="AL150" s="35">
        <v>0.38035527690700105</v>
      </c>
      <c r="AM150" s="35">
        <v>0.41903019213174747</v>
      </c>
      <c r="AN150" s="35">
        <v>0.50934995547640249</v>
      </c>
      <c r="AO150" s="35">
        <v>0.41834061135371181</v>
      </c>
      <c r="AP150" s="35">
        <v>0.39723661485319517</v>
      </c>
      <c r="AQ150" s="35">
        <v>0.41428571428571431</v>
      </c>
      <c r="AR150" s="35">
        <v>0.36850921273031828</v>
      </c>
      <c r="AS150" s="35">
        <v>0.61334745762711862</v>
      </c>
      <c r="AT150" s="35">
        <v>0.55384615384615388</v>
      </c>
      <c r="AU150" s="35">
        <v>0.51147842056932968</v>
      </c>
      <c r="AV150" s="35">
        <v>0.46724890829694321</v>
      </c>
      <c r="AW150" s="35">
        <v>0.42222222222222222</v>
      </c>
      <c r="AX150" s="35">
        <v>0.38998035363457761</v>
      </c>
      <c r="AY150" s="35">
        <v>0.3472348141432457</v>
      </c>
      <c r="AZ150" s="35">
        <v>0.29437609841827767</v>
      </c>
      <c r="BA150" s="35">
        <v>0.8666666666666667</v>
      </c>
      <c r="BB150" s="35">
        <v>0.76988636363636365</v>
      </c>
      <c r="BC150" s="35">
        <v>0.65864939870490291</v>
      </c>
      <c r="BD150" s="35">
        <v>0.53638814016172509</v>
      </c>
      <c r="BE150" s="35">
        <v>0.40356564019448948</v>
      </c>
      <c r="BF150" s="35">
        <v>0.33</v>
      </c>
      <c r="BG150" s="35">
        <v>0.27708006279434849</v>
      </c>
      <c r="BH150" s="35">
        <v>0.24591381872213966</v>
      </c>
      <c r="BI150" s="35">
        <v>0.29008746355685133</v>
      </c>
      <c r="BJ150" s="35">
        <v>0.28000000000000003</v>
      </c>
      <c r="BK150" s="35">
        <v>0.27542687453600595</v>
      </c>
      <c r="BL150" s="35">
        <v>0.26070623591284747</v>
      </c>
      <c r="BM150" s="35">
        <v>0.27561556791104053</v>
      </c>
      <c r="BN150" s="35">
        <v>0.25</v>
      </c>
      <c r="BO150" s="35">
        <v>0.25</v>
      </c>
      <c r="BP150" s="35">
        <v>0.24516129032258063</v>
      </c>
      <c r="BQ150" s="35">
        <v>0.28080469404861691</v>
      </c>
      <c r="BR150" s="35">
        <v>0.26666666666666666</v>
      </c>
      <c r="BS150" s="35">
        <v>0.23981042654028437</v>
      </c>
      <c r="BT150" s="35">
        <v>0.22380952380952382</v>
      </c>
      <c r="BU150" s="35">
        <v>0.20927835051546392</v>
      </c>
      <c r="BV150" s="35">
        <v>0.18</v>
      </c>
      <c r="BW150" s="35">
        <v>0.16473317865429235</v>
      </c>
      <c r="BX150" s="35">
        <v>0.1411901983663944</v>
      </c>
      <c r="BY150" s="35">
        <v>0.1377497371188223</v>
      </c>
      <c r="BZ150" s="34">
        <v>0.1388888888888889</v>
      </c>
      <c r="CA150" s="34">
        <v>0.12244897959183673</v>
      </c>
      <c r="CB150" s="34">
        <v>0.13359375000000001</v>
      </c>
      <c r="CC150" s="34">
        <v>0.14157303370786517</v>
      </c>
      <c r="CD150" s="34"/>
      <c r="CE150" s="34"/>
      <c r="CF150" s="34"/>
      <c r="CG150" s="34"/>
      <c r="CH150" s="34"/>
      <c r="CI150" s="34"/>
      <c r="CJ150" s="34"/>
      <c r="CK150" s="58"/>
      <c r="CL150" s="58"/>
      <c r="CM150" s="58"/>
      <c r="CN150" s="58"/>
      <c r="CO150" s="54"/>
      <c r="CP150" s="54"/>
      <c r="CQ150" s="54"/>
      <c r="CR150" s="54"/>
      <c r="CS150" s="54"/>
      <c r="CT150" s="54"/>
      <c r="CU150" s="54"/>
      <c r="CV150" s="54"/>
      <c r="CW150" s="54"/>
      <c r="CX150" s="54"/>
      <c r="CY150" s="55"/>
      <c r="CZ150" s="55"/>
      <c r="EO150" s="57"/>
      <c r="EP150" s="57"/>
      <c r="EQ150" s="57"/>
      <c r="ER150" s="57"/>
      <c r="ES150" s="57"/>
      <c r="ET150" s="57"/>
      <c r="EU150" s="57"/>
      <c r="EV150" s="57"/>
      <c r="EW150" s="5"/>
      <c r="EX150" s="5"/>
      <c r="EY150" s="5"/>
      <c r="EZ150" s="5"/>
      <c r="FA150" s="5"/>
      <c r="FB150" s="5"/>
      <c r="FC150" s="5"/>
      <c r="FD150" s="5"/>
      <c r="FE150" s="5"/>
      <c r="FF150" s="5"/>
      <c r="FG150" s="5"/>
      <c r="FH150" s="5"/>
      <c r="FI150" s="5"/>
      <c r="FJ150" s="5"/>
      <c r="FK150" s="5"/>
    </row>
    <row r="151" spans="21:167" x14ac:dyDescent="0.25">
      <c r="U151" s="23" t="s">
        <v>3</v>
      </c>
      <c r="V151" s="34"/>
      <c r="W151" s="34"/>
      <c r="X151" s="34"/>
      <c r="Y151" s="34"/>
      <c r="Z151" s="34"/>
      <c r="AA151" s="34">
        <v>0.4</v>
      </c>
      <c r="AB151" s="34">
        <v>0.6</v>
      </c>
      <c r="AC151" s="34">
        <v>0.31</v>
      </c>
      <c r="AD151" s="34">
        <v>0.28000000000000003</v>
      </c>
      <c r="AE151" s="34">
        <v>0.23</v>
      </c>
      <c r="AF151" s="34">
        <v>0.19</v>
      </c>
      <c r="AG151" s="35">
        <v>0.25710419485791608</v>
      </c>
      <c r="AH151" s="35">
        <v>0.24276729559748428</v>
      </c>
      <c r="AI151" s="35">
        <v>0.21954161640530759</v>
      </c>
      <c r="AJ151" s="34">
        <v>0.30106257378984652</v>
      </c>
      <c r="AK151" s="35">
        <v>0.27293577981651373</v>
      </c>
      <c r="AL151" s="35">
        <v>0.24968944099378881</v>
      </c>
      <c r="AM151" s="35">
        <v>0.30650887573964497</v>
      </c>
      <c r="AN151" s="35">
        <v>0.36678200692041524</v>
      </c>
      <c r="AO151" s="35">
        <v>0.31140350877192985</v>
      </c>
      <c r="AP151" s="35">
        <v>0.28765690376569036</v>
      </c>
      <c r="AQ151" s="35">
        <v>0.2651209677419355</v>
      </c>
      <c r="AR151" s="35">
        <v>0.26153846153846155</v>
      </c>
      <c r="AS151" s="35">
        <v>0.38335435056746531</v>
      </c>
      <c r="AT151" s="35">
        <v>0.36225087924970689</v>
      </c>
      <c r="AU151" s="35">
        <v>0.32723112128146453</v>
      </c>
      <c r="AV151" s="35">
        <v>0.2911111111111111</v>
      </c>
      <c r="AW151" s="35">
        <v>0.27541371158392436</v>
      </c>
      <c r="AX151" s="35">
        <v>0.26633165829145727</v>
      </c>
      <c r="AY151" s="35">
        <v>0.23974358974358975</v>
      </c>
      <c r="AZ151" s="35">
        <v>0.18988902589395806</v>
      </c>
      <c r="BA151" s="35">
        <v>0.84791386271870794</v>
      </c>
      <c r="BB151" s="35">
        <v>0.76502002670226965</v>
      </c>
      <c r="BC151" s="35">
        <v>0.64835164835164838</v>
      </c>
      <c r="BD151" s="35">
        <v>0.53341148886283707</v>
      </c>
      <c r="BE151" s="35">
        <v>0.44258639910813824</v>
      </c>
      <c r="BF151" s="35">
        <v>0.3315276273022752</v>
      </c>
      <c r="BG151" s="35">
        <v>0.2936259143155695</v>
      </c>
      <c r="BH151" s="35">
        <v>0.26987447698744771</v>
      </c>
      <c r="BI151" s="35">
        <v>0.26515930113052416</v>
      </c>
      <c r="BJ151" s="35">
        <v>0.25</v>
      </c>
      <c r="BK151" s="35">
        <v>0.25054945054945055</v>
      </c>
      <c r="BL151" s="35">
        <v>0.22666666666666666</v>
      </c>
      <c r="BM151" s="35">
        <v>0.22055427251732102</v>
      </c>
      <c r="BN151" s="35">
        <v>0.21718377088305491</v>
      </c>
      <c r="BO151" s="35">
        <v>0.21099887766554434</v>
      </c>
      <c r="BP151" s="35">
        <v>0.21296296296296297</v>
      </c>
      <c r="BQ151" s="35">
        <v>0.215</v>
      </c>
      <c r="BR151" s="35">
        <v>0.21036585365853658</v>
      </c>
      <c r="BS151" s="35">
        <v>0.21771611526147278</v>
      </c>
      <c r="BT151" s="35">
        <v>0.21280991735537191</v>
      </c>
      <c r="BU151" s="35">
        <v>0.23309788092835521</v>
      </c>
      <c r="BV151" s="35">
        <v>0.23</v>
      </c>
      <c r="BW151" s="35">
        <v>0.21128205128205127</v>
      </c>
      <c r="BX151" s="35">
        <v>0.20977596741344195</v>
      </c>
      <c r="BY151" s="35">
        <v>0.20362903225806453</v>
      </c>
      <c r="BZ151" s="34">
        <v>0.20634920634920634</v>
      </c>
      <c r="CA151" s="34">
        <v>0.19778869778869779</v>
      </c>
      <c r="CB151" s="34">
        <v>0.20108695652173914</v>
      </c>
      <c r="CC151" s="34">
        <v>0.21060842433697347</v>
      </c>
      <c r="CD151" s="34"/>
      <c r="CE151" s="34"/>
      <c r="CF151" s="34"/>
      <c r="CG151" s="34"/>
      <c r="CH151" s="34"/>
      <c r="CI151" s="34"/>
      <c r="CJ151" s="34"/>
      <c r="CK151" s="58"/>
      <c r="CL151" s="58"/>
      <c r="CM151" s="58"/>
      <c r="CN151" s="58"/>
      <c r="CO151" s="54"/>
      <c r="CP151" s="54"/>
      <c r="CQ151" s="54"/>
      <c r="CR151" s="54"/>
      <c r="CS151" s="54"/>
      <c r="CT151" s="54"/>
      <c r="CU151" s="54"/>
      <c r="CV151" s="54"/>
      <c r="CW151" s="54"/>
      <c r="CX151" s="54"/>
      <c r="CY151" s="55"/>
      <c r="CZ151" s="55"/>
      <c r="EO151" s="57"/>
      <c r="EP151" s="57"/>
      <c r="EQ151" s="57"/>
      <c r="ER151" s="57"/>
      <c r="ES151" s="57"/>
      <c r="ET151" s="57"/>
      <c r="EU151" s="57"/>
      <c r="EV151" s="57"/>
      <c r="EW151" s="5"/>
      <c r="EX151" s="5"/>
      <c r="EY151" s="5"/>
      <c r="EZ151" s="5"/>
      <c r="FA151" s="5"/>
      <c r="FB151" s="5"/>
      <c r="FC151" s="5"/>
      <c r="FD151" s="5"/>
      <c r="FE151" s="5"/>
      <c r="FF151" s="5"/>
      <c r="FG151" s="5"/>
      <c r="FH151" s="5"/>
      <c r="FI151" s="5"/>
      <c r="FJ151" s="5"/>
      <c r="FK151" s="5"/>
    </row>
    <row r="152" spans="21:167" x14ac:dyDescent="0.25">
      <c r="U152" s="23" t="s">
        <v>2</v>
      </c>
      <c r="V152" s="34"/>
      <c r="W152" s="34"/>
      <c r="X152" s="34"/>
      <c r="Y152" s="34"/>
      <c r="Z152" s="34"/>
      <c r="AA152" s="34">
        <v>0.69</v>
      </c>
      <c r="AB152" s="34">
        <v>0.6</v>
      </c>
      <c r="AC152" s="34">
        <v>0.46</v>
      </c>
      <c r="AD152" s="34">
        <v>0.37</v>
      </c>
      <c r="AE152" s="34">
        <v>0.28000000000000003</v>
      </c>
      <c r="AF152" s="34">
        <v>0.22</v>
      </c>
      <c r="AG152" s="35">
        <v>0.33673469387755101</v>
      </c>
      <c r="AH152" s="35">
        <v>0.29147021003000428</v>
      </c>
      <c r="AI152" s="35">
        <v>0.23653917564054958</v>
      </c>
      <c r="AJ152" s="34">
        <v>0.32141469102215314</v>
      </c>
      <c r="AK152" s="35">
        <v>0.27582572030920588</v>
      </c>
      <c r="AL152" s="35">
        <v>0.22523164647184604</v>
      </c>
      <c r="AM152" s="35">
        <v>0.23869863013698631</v>
      </c>
      <c r="AN152" s="35">
        <v>0.30698778833107193</v>
      </c>
      <c r="AO152" s="35">
        <v>0.26406035665294925</v>
      </c>
      <c r="AP152" s="35">
        <v>0.26412378553436489</v>
      </c>
      <c r="AQ152" s="35">
        <v>0.31026252983293556</v>
      </c>
      <c r="AR152" s="35">
        <v>0.32991985752448799</v>
      </c>
      <c r="AS152" s="35">
        <v>0.37685774946921446</v>
      </c>
      <c r="AT152" s="35">
        <v>0.34201123021949975</v>
      </c>
      <c r="AU152" s="35">
        <v>0.31337648327939588</v>
      </c>
      <c r="AV152" s="35">
        <v>0.29694323144104806</v>
      </c>
      <c r="AW152" s="35">
        <v>0.29542790152403281</v>
      </c>
      <c r="AX152" s="35">
        <v>0.27843601895734599</v>
      </c>
      <c r="AY152" s="35">
        <v>0.24489795918367346</v>
      </c>
      <c r="AZ152" s="35">
        <v>0.18547959724430313</v>
      </c>
      <c r="BA152" s="35">
        <v>0.79374389051808403</v>
      </c>
      <c r="BB152" s="35">
        <v>0.68542074363992167</v>
      </c>
      <c r="BC152" s="35">
        <v>0.57557323350491341</v>
      </c>
      <c r="BD152" s="35">
        <v>0.4550953932061424</v>
      </c>
      <c r="BE152" s="35">
        <v>0.35146443514644349</v>
      </c>
      <c r="BF152" s="35">
        <v>0.26469268730372364</v>
      </c>
      <c r="BG152" s="35">
        <v>0.23355817875210794</v>
      </c>
      <c r="BH152" s="35">
        <v>0.21570319240724764</v>
      </c>
      <c r="BI152" s="35">
        <v>0.2199188823794502</v>
      </c>
      <c r="BJ152" s="35">
        <v>0.21</v>
      </c>
      <c r="BK152" s="35">
        <v>0.2115987460815047</v>
      </c>
      <c r="BL152" s="35">
        <v>0.19700332963374029</v>
      </c>
      <c r="BM152" s="35">
        <v>0.18557919621749408</v>
      </c>
      <c r="BN152" s="35">
        <v>0.17489069331667709</v>
      </c>
      <c r="BO152" s="35">
        <v>0.17471872931833224</v>
      </c>
      <c r="BP152" s="35">
        <v>0.20013661202185792</v>
      </c>
      <c r="BQ152" s="35">
        <v>0.20672740014015417</v>
      </c>
      <c r="BR152" s="35">
        <v>0.21123755334281649</v>
      </c>
      <c r="BS152" s="35">
        <v>0.20027816411682892</v>
      </c>
      <c r="BT152" s="35">
        <v>0.22070844686648503</v>
      </c>
      <c r="BU152" s="35">
        <v>0.23711340206185566</v>
      </c>
      <c r="BV152" s="35">
        <v>0.21811594202898552</v>
      </c>
      <c r="BW152" s="35">
        <v>0.21742112482853224</v>
      </c>
      <c r="BX152" s="35">
        <v>0.2294751009421265</v>
      </c>
      <c r="BY152" s="35">
        <v>0.22256857855361595</v>
      </c>
      <c r="BZ152" s="34">
        <v>0.23178391959798994</v>
      </c>
      <c r="CA152" s="34">
        <v>0.21749271137026238</v>
      </c>
      <c r="CB152" s="34">
        <v>0.22645869439630273</v>
      </c>
      <c r="CC152" s="34">
        <v>0.22459584295612009</v>
      </c>
      <c r="CD152" s="34"/>
      <c r="CE152" s="34"/>
      <c r="CF152" s="34"/>
      <c r="CG152" s="34"/>
      <c r="CH152" s="34"/>
      <c r="CI152" s="34"/>
      <c r="CJ152" s="34"/>
      <c r="CK152" s="58"/>
      <c r="CL152" s="58"/>
      <c r="CM152" s="58"/>
      <c r="CN152" s="58"/>
      <c r="CO152" s="54"/>
      <c r="CP152" s="54"/>
      <c r="CQ152" s="54"/>
      <c r="CR152" s="54"/>
      <c r="CS152" s="54"/>
      <c r="CT152" s="54"/>
      <c r="CU152" s="54"/>
      <c r="CV152" s="54"/>
      <c r="CW152" s="54"/>
      <c r="CX152" s="54"/>
      <c r="CY152" s="55"/>
      <c r="CZ152" s="55"/>
      <c r="EO152" s="57"/>
      <c r="EP152" s="57"/>
      <c r="EQ152" s="57"/>
      <c r="ER152" s="57"/>
      <c r="ES152" s="57"/>
      <c r="ET152" s="57"/>
      <c r="EU152" s="57"/>
      <c r="EV152" s="57"/>
      <c r="EW152" s="5"/>
      <c r="EX152" s="5"/>
      <c r="EY152" s="5"/>
      <c r="EZ152" s="5"/>
      <c r="FA152" s="5"/>
      <c r="FB152" s="5"/>
      <c r="FC152" s="5"/>
      <c r="FD152" s="5"/>
      <c r="FE152" s="5"/>
      <c r="FF152" s="5"/>
      <c r="FG152" s="5"/>
      <c r="FH152" s="5"/>
      <c r="FI152" s="5"/>
      <c r="FJ152" s="5"/>
      <c r="FK152" s="5"/>
    </row>
    <row r="153" spans="21:167" x14ac:dyDescent="0.25">
      <c r="U153" s="23" t="s">
        <v>0</v>
      </c>
      <c r="V153" s="34"/>
      <c r="W153" s="34"/>
      <c r="X153" s="34"/>
      <c r="Y153" s="34"/>
      <c r="Z153" s="34"/>
      <c r="AA153" s="34">
        <v>0.43</v>
      </c>
      <c r="AB153" s="34">
        <v>0.38</v>
      </c>
      <c r="AC153" s="34">
        <v>0.33</v>
      </c>
      <c r="AD153" s="34">
        <v>0.31</v>
      </c>
      <c r="AE153" s="34">
        <v>0.28999999999999998</v>
      </c>
      <c r="AF153" s="34">
        <v>0.26</v>
      </c>
      <c r="AG153" s="35">
        <v>0.36654135338345867</v>
      </c>
      <c r="AH153" s="35">
        <v>0.32169491525423727</v>
      </c>
      <c r="AI153" s="35">
        <v>0.25841645885286785</v>
      </c>
      <c r="AJ153" s="34">
        <v>0.31133038448451855</v>
      </c>
      <c r="AK153" s="35">
        <v>0.2914032869785082</v>
      </c>
      <c r="AL153" s="35">
        <v>0.24489182692307693</v>
      </c>
      <c r="AM153" s="35">
        <v>0.23773049645390071</v>
      </c>
      <c r="AN153" s="35">
        <v>0.2841068917018284</v>
      </c>
      <c r="AO153" s="35">
        <v>0.24985978687605159</v>
      </c>
      <c r="AP153" s="35">
        <v>0.25503355704697989</v>
      </c>
      <c r="AQ153" s="35">
        <v>0.28212290502793297</v>
      </c>
      <c r="AR153" s="35">
        <v>0.27296416938110751</v>
      </c>
      <c r="AS153" s="35">
        <v>0.35636363636363638</v>
      </c>
      <c r="AT153" s="35">
        <v>0.3380067052727827</v>
      </c>
      <c r="AU153" s="35">
        <v>0.31755676367125041</v>
      </c>
      <c r="AV153" s="35">
        <v>0.30327362569487337</v>
      </c>
      <c r="AW153" s="35">
        <v>0.29178651326302335</v>
      </c>
      <c r="AX153" s="35">
        <v>0.28566732412886259</v>
      </c>
      <c r="AY153" s="35">
        <v>0.26930320150659132</v>
      </c>
      <c r="AZ153" s="35">
        <v>0.23840048840048841</v>
      </c>
      <c r="BA153" s="35">
        <v>0.82354972375690605</v>
      </c>
      <c r="BB153" s="35">
        <v>0.71667805878332191</v>
      </c>
      <c r="BC153" s="35">
        <v>0.56999999999999995</v>
      </c>
      <c r="BD153" s="35">
        <v>0.45380434782608697</v>
      </c>
      <c r="BE153" s="35">
        <v>0.33737433471318745</v>
      </c>
      <c r="BF153" s="35">
        <v>0.22956234516928159</v>
      </c>
      <c r="BG153" s="35">
        <v>0.19239601939270223</v>
      </c>
      <c r="BH153" s="35">
        <v>0.17207949587978671</v>
      </c>
      <c r="BI153" s="35">
        <v>0.18876247968423496</v>
      </c>
      <c r="BJ153" s="35">
        <v>0.2</v>
      </c>
      <c r="BK153" s="35">
        <v>0.20035641547861507</v>
      </c>
      <c r="BL153" s="35">
        <v>0.21128608923884515</v>
      </c>
      <c r="BM153" s="35">
        <v>0.20798436627582356</v>
      </c>
      <c r="BN153" s="35">
        <v>0.22180232558139534</v>
      </c>
      <c r="BO153" s="35">
        <v>0.19839679358717435</v>
      </c>
      <c r="BP153" s="35">
        <v>0.21231484170781295</v>
      </c>
      <c r="BQ153" s="35">
        <v>0.22215692036438436</v>
      </c>
      <c r="BR153" s="35">
        <v>0.21479988482579901</v>
      </c>
      <c r="BS153" s="35">
        <v>0.21315192743764172</v>
      </c>
      <c r="BT153" s="35">
        <v>0.20476586311997783</v>
      </c>
      <c r="BU153" s="35">
        <v>0.2341804979253112</v>
      </c>
      <c r="BV153" s="35">
        <v>0.22339357429718876</v>
      </c>
      <c r="BW153" s="35">
        <v>0.21954221018951514</v>
      </c>
      <c r="BX153" s="35">
        <v>0.32699167657550537</v>
      </c>
      <c r="BY153" s="35">
        <v>0.32772543741588156</v>
      </c>
      <c r="BZ153" s="34">
        <v>0.30973066898349261</v>
      </c>
      <c r="CA153" s="34">
        <v>0.30612660289029109</v>
      </c>
      <c r="CB153" s="34">
        <v>0.2378743961352657</v>
      </c>
      <c r="CC153" s="34">
        <v>0.20955882352941177</v>
      </c>
      <c r="CD153" s="34"/>
      <c r="CE153" s="34"/>
      <c r="CF153" s="34"/>
      <c r="CG153" s="34"/>
      <c r="CH153" s="34"/>
      <c r="CI153" s="34"/>
      <c r="CJ153" s="34"/>
      <c r="CK153" s="58"/>
      <c r="CL153" s="58"/>
      <c r="CM153" s="58"/>
      <c r="CN153" s="58"/>
      <c r="CO153" s="54"/>
      <c r="CP153" s="54"/>
      <c r="CQ153" s="54"/>
      <c r="CR153" s="54"/>
      <c r="CS153" s="54"/>
      <c r="CT153" s="54"/>
      <c r="CU153" s="54"/>
      <c r="CV153" s="54"/>
      <c r="CW153" s="54"/>
      <c r="CX153" s="54"/>
      <c r="CY153" s="55"/>
      <c r="CZ153" s="55"/>
      <c r="EO153" s="57"/>
      <c r="EP153" s="57"/>
      <c r="EQ153" s="57"/>
      <c r="ER153" s="57"/>
      <c r="ES153" s="57"/>
      <c r="ET153" s="57"/>
      <c r="EU153" s="57"/>
      <c r="EV153" s="57"/>
      <c r="EW153" s="5"/>
      <c r="EX153" s="5"/>
      <c r="EY153" s="5"/>
      <c r="EZ153" s="5"/>
      <c r="FA153" s="5"/>
      <c r="FB153" s="5"/>
      <c r="FC153" s="5"/>
      <c r="FD153" s="5"/>
      <c r="FE153" s="5"/>
      <c r="FF153" s="5"/>
      <c r="FG153" s="5"/>
      <c r="FH153" s="5"/>
      <c r="FI153" s="5"/>
      <c r="FJ153" s="5"/>
      <c r="FK153" s="5"/>
    </row>
    <row r="154" spans="21:167" x14ac:dyDescent="0.25">
      <c r="AK154" s="35"/>
      <c r="AL154" s="35"/>
      <c r="AM154" s="35"/>
      <c r="AN154" s="35"/>
      <c r="AO154" s="35"/>
      <c r="AP154" s="35"/>
      <c r="AQ154" s="35"/>
      <c r="AR154" s="35"/>
      <c r="AS154" s="35"/>
      <c r="AT154" s="35"/>
      <c r="AU154" s="35"/>
      <c r="AV154" s="35"/>
      <c r="AW154" s="35"/>
      <c r="AX154" s="35"/>
      <c r="AY154" s="35"/>
      <c r="AZ154" s="35"/>
      <c r="BA154" s="35"/>
      <c r="BB154" s="35"/>
      <c r="BC154" s="35"/>
      <c r="BD154" s="35"/>
      <c r="BE154" s="35"/>
      <c r="BF154" s="35"/>
      <c r="BG154" s="35"/>
      <c r="BH154" s="35"/>
      <c r="BI154" s="35"/>
      <c r="BJ154" s="35"/>
      <c r="BK154" s="35"/>
      <c r="BL154" s="35"/>
      <c r="BM154" s="35"/>
      <c r="BN154" s="35"/>
      <c r="BO154" s="35"/>
      <c r="BP154" s="35"/>
      <c r="BQ154" s="35"/>
      <c r="BR154" s="35"/>
      <c r="BS154" s="35"/>
      <c r="BT154" s="35"/>
      <c r="BU154" s="35"/>
      <c r="BV154" s="35"/>
      <c r="BW154" s="35"/>
      <c r="BX154" s="35"/>
      <c r="BY154" s="35"/>
      <c r="BZ154" s="35"/>
      <c r="CA154" s="35"/>
      <c r="CB154" s="35"/>
      <c r="CC154" s="35"/>
      <c r="CD154" s="35"/>
      <c r="CE154" s="35"/>
      <c r="CF154" s="35"/>
      <c r="CG154" s="35"/>
      <c r="CH154" s="35"/>
      <c r="CI154" s="35"/>
      <c r="CJ154" s="35"/>
      <c r="CK154" s="58"/>
      <c r="CL154" s="58"/>
      <c r="CM154" s="58"/>
      <c r="CN154" s="58"/>
      <c r="CO154" s="54"/>
      <c r="CP154" s="54"/>
      <c r="CQ154" s="54"/>
      <c r="CR154" s="54"/>
      <c r="CS154" s="54"/>
      <c r="CT154" s="54"/>
      <c r="CU154" s="54"/>
      <c r="CV154" s="54"/>
      <c r="CW154" s="54"/>
      <c r="CX154" s="54"/>
      <c r="CY154" s="55"/>
      <c r="CZ154" s="55"/>
      <c r="EO154" s="57"/>
      <c r="EP154" s="57"/>
      <c r="EQ154" s="57"/>
      <c r="ER154" s="57"/>
      <c r="ES154" s="57"/>
      <c r="ET154" s="57"/>
      <c r="EU154" s="57"/>
      <c r="EV154" s="57"/>
      <c r="EW154" s="5"/>
      <c r="EX154" s="5"/>
      <c r="EY154" s="5"/>
      <c r="EZ154" s="5"/>
      <c r="FA154" s="5"/>
      <c r="FB154" s="5"/>
      <c r="FC154" s="5"/>
      <c r="FD154" s="5"/>
      <c r="FE154" s="5"/>
      <c r="FF154" s="5"/>
      <c r="FG154" s="5"/>
      <c r="FH154" s="5"/>
      <c r="FI154" s="5"/>
      <c r="FJ154" s="5"/>
      <c r="FK154" s="5"/>
    </row>
    <row r="155" spans="21:167" x14ac:dyDescent="0.25">
      <c r="BA155" s="35"/>
      <c r="BM155" s="35"/>
      <c r="BY155" s="35"/>
      <c r="BZ155" s="35"/>
      <c r="CA155" s="35"/>
      <c r="CB155" s="35"/>
      <c r="CC155" s="35"/>
      <c r="CD155" s="35"/>
      <c r="CE155" s="35"/>
      <c r="CF155" s="35"/>
      <c r="CG155" s="35"/>
      <c r="CH155" s="35"/>
      <c r="CI155" s="35"/>
      <c r="CJ155" s="35"/>
      <c r="CK155" s="58"/>
      <c r="CL155" s="58"/>
      <c r="CM155" s="58"/>
      <c r="CN155" s="58"/>
      <c r="CO155" s="54"/>
      <c r="CP155" s="54"/>
      <c r="CQ155" s="54"/>
      <c r="CR155" s="54"/>
      <c r="CS155" s="54"/>
      <c r="CT155" s="54"/>
      <c r="CU155" s="54"/>
      <c r="CV155" s="54"/>
      <c r="CW155" s="54"/>
      <c r="CX155" s="54"/>
      <c r="CY155" s="55"/>
      <c r="CZ155" s="55"/>
      <c r="EO155" s="57"/>
      <c r="EP155" s="57"/>
      <c r="EQ155" s="57"/>
      <c r="ER155" s="57"/>
      <c r="ES155" s="57"/>
      <c r="ET155" s="57"/>
      <c r="EU155" s="57"/>
      <c r="EV155" s="57"/>
      <c r="EW155" s="5"/>
      <c r="EX155" s="5"/>
      <c r="EY155" s="5"/>
      <c r="EZ155" s="5"/>
      <c r="FA155" s="5"/>
      <c r="FB155" s="5"/>
      <c r="FC155" s="5"/>
      <c r="FD155" s="5"/>
      <c r="FE155" s="5"/>
      <c r="FF155" s="5"/>
      <c r="FG155" s="5"/>
      <c r="FH155" s="5"/>
      <c r="FI155" s="5"/>
      <c r="FJ155" s="5"/>
      <c r="FK155" s="5"/>
    </row>
    <row r="156" spans="21:167" x14ac:dyDescent="0.25">
      <c r="U156" s="23" t="s">
        <v>36</v>
      </c>
      <c r="BA156" s="35"/>
      <c r="BM156" s="35"/>
      <c r="BY156" s="35"/>
      <c r="BZ156" s="35"/>
      <c r="CA156" s="35"/>
      <c r="CB156" s="35"/>
      <c r="CC156" s="35"/>
      <c r="CD156" s="35"/>
      <c r="CE156" s="35"/>
      <c r="CF156" s="35"/>
      <c r="CG156" s="35"/>
      <c r="CH156" s="35"/>
      <c r="CI156" s="35"/>
      <c r="CJ156" s="35"/>
      <c r="CK156" s="58"/>
      <c r="CL156" s="58"/>
      <c r="CM156" s="58"/>
      <c r="CN156" s="58"/>
      <c r="CO156" s="54"/>
      <c r="CP156" s="54"/>
      <c r="CQ156" s="54"/>
      <c r="CR156" s="54"/>
      <c r="CS156" s="54"/>
      <c r="CT156" s="54"/>
      <c r="CU156" s="54"/>
      <c r="CV156" s="54"/>
      <c r="CW156" s="54"/>
      <c r="CX156" s="54"/>
      <c r="CY156" s="55"/>
      <c r="CZ156" s="55"/>
      <c r="EO156" s="57"/>
      <c r="EP156" s="57"/>
      <c r="EQ156" s="57"/>
      <c r="ER156" s="57"/>
      <c r="ES156" s="57"/>
      <c r="ET156" s="57"/>
      <c r="EU156" s="57"/>
      <c r="EV156" s="57"/>
      <c r="EW156" s="5"/>
      <c r="EX156" s="5"/>
      <c r="EY156" s="5"/>
      <c r="EZ156" s="5"/>
      <c r="FA156" s="5"/>
      <c r="FB156" s="5"/>
      <c r="FC156" s="5"/>
      <c r="FD156" s="5"/>
      <c r="FE156" s="5"/>
      <c r="FF156" s="5"/>
      <c r="FG156" s="5"/>
      <c r="FH156" s="5"/>
      <c r="FI156" s="5"/>
      <c r="FJ156" s="5"/>
      <c r="FK156" s="5"/>
    </row>
    <row r="157" spans="21:167" x14ac:dyDescent="0.25">
      <c r="V157" s="32">
        <v>43101</v>
      </c>
      <c r="W157" s="32">
        <v>43132</v>
      </c>
      <c r="X157" s="32">
        <v>43160</v>
      </c>
      <c r="Y157" s="32">
        <v>43191</v>
      </c>
      <c r="Z157" s="32">
        <v>43221</v>
      </c>
      <c r="AA157" s="32">
        <v>43252</v>
      </c>
      <c r="AB157" s="32">
        <v>43282</v>
      </c>
      <c r="AC157" s="32">
        <v>43313</v>
      </c>
      <c r="AD157" s="32">
        <v>43344</v>
      </c>
      <c r="AE157" s="32">
        <v>43374</v>
      </c>
      <c r="AF157" s="32">
        <v>43405</v>
      </c>
      <c r="AG157" s="32">
        <v>43435</v>
      </c>
      <c r="AH157" s="32">
        <v>43466</v>
      </c>
      <c r="AI157" s="32">
        <v>43497</v>
      </c>
      <c r="AJ157" s="32">
        <v>43525</v>
      </c>
      <c r="AK157" s="32">
        <v>43556</v>
      </c>
      <c r="AL157" s="32">
        <v>43586</v>
      </c>
      <c r="AM157" s="32">
        <v>43617</v>
      </c>
      <c r="AN157" s="32">
        <v>43647</v>
      </c>
      <c r="AO157" s="32">
        <v>43678</v>
      </c>
      <c r="AP157" s="32">
        <v>43709</v>
      </c>
      <c r="AQ157" s="32">
        <v>43739</v>
      </c>
      <c r="AR157" s="32">
        <v>43770</v>
      </c>
      <c r="AS157" s="32">
        <v>43800</v>
      </c>
      <c r="AT157" s="32">
        <v>43831</v>
      </c>
      <c r="AU157" s="32">
        <v>43862</v>
      </c>
      <c r="AV157" s="32">
        <v>43891</v>
      </c>
      <c r="AW157" s="32">
        <v>43922</v>
      </c>
      <c r="AX157" s="32">
        <v>43952</v>
      </c>
      <c r="AY157" s="32">
        <v>43983</v>
      </c>
      <c r="AZ157" s="32">
        <v>44013</v>
      </c>
      <c r="BA157" s="32">
        <v>44227</v>
      </c>
      <c r="BB157" s="32">
        <v>44228</v>
      </c>
      <c r="BC157" s="32">
        <v>44256</v>
      </c>
      <c r="BD157" s="32">
        <v>44287</v>
      </c>
      <c r="BE157" s="32">
        <v>44317</v>
      </c>
      <c r="BF157" s="32">
        <v>44348</v>
      </c>
      <c r="BG157" s="32">
        <v>44378</v>
      </c>
      <c r="BH157" s="32">
        <v>44409</v>
      </c>
      <c r="BI157" s="32">
        <v>44440</v>
      </c>
      <c r="BJ157" s="32">
        <v>44470</v>
      </c>
      <c r="BK157" s="32">
        <v>44501</v>
      </c>
      <c r="BL157" s="32">
        <v>44531</v>
      </c>
      <c r="BM157" s="32">
        <v>44562</v>
      </c>
      <c r="BN157" s="32">
        <v>44593</v>
      </c>
      <c r="BO157" s="32">
        <v>44621</v>
      </c>
      <c r="BP157" s="32">
        <v>44652</v>
      </c>
      <c r="BQ157" s="32">
        <v>44682</v>
      </c>
      <c r="BR157" s="32">
        <v>44713</v>
      </c>
      <c r="BS157" s="32">
        <v>44743</v>
      </c>
      <c r="BT157" s="32">
        <v>44774</v>
      </c>
      <c r="BU157" s="32">
        <v>44805</v>
      </c>
      <c r="BV157" s="32">
        <v>44835</v>
      </c>
      <c r="BW157" s="32">
        <v>44866</v>
      </c>
      <c r="BX157" s="32">
        <v>44896</v>
      </c>
      <c r="BY157" s="32">
        <v>44927</v>
      </c>
      <c r="BZ157" s="32">
        <v>44958</v>
      </c>
      <c r="CA157" s="32">
        <v>44986</v>
      </c>
      <c r="CB157" s="32">
        <v>45017</v>
      </c>
      <c r="CC157" s="32">
        <v>45047</v>
      </c>
      <c r="CD157" s="32">
        <v>45078</v>
      </c>
      <c r="CE157" s="32">
        <v>45108</v>
      </c>
      <c r="CF157" s="32">
        <v>45139</v>
      </c>
      <c r="CG157" s="32">
        <v>45170</v>
      </c>
      <c r="CH157" s="32">
        <v>45200</v>
      </c>
      <c r="CI157" s="32">
        <v>45231</v>
      </c>
      <c r="CJ157" s="32">
        <v>45261</v>
      </c>
      <c r="CK157" s="58"/>
      <c r="CL157" s="58"/>
      <c r="CM157" s="58"/>
      <c r="CN157" s="58"/>
      <c r="CO157" s="54"/>
      <c r="CP157" s="54"/>
      <c r="CQ157" s="54"/>
      <c r="CR157" s="54"/>
      <c r="CS157" s="54"/>
      <c r="CT157" s="54"/>
      <c r="CU157" s="54"/>
      <c r="CV157" s="54"/>
      <c r="CW157" s="54"/>
      <c r="CX157" s="54"/>
      <c r="CY157" s="55"/>
      <c r="CZ157" s="55"/>
      <c r="EO157" s="57"/>
      <c r="EP157" s="57"/>
      <c r="EQ157" s="57"/>
      <c r="ER157" s="57"/>
      <c r="ES157" s="57"/>
      <c r="ET157" s="57"/>
      <c r="EU157" s="57"/>
      <c r="EV157" s="57"/>
      <c r="EW157" s="5"/>
      <c r="EX157" s="5"/>
      <c r="EY157" s="5"/>
      <c r="EZ157" s="5"/>
      <c r="FA157" s="5"/>
      <c r="FB157" s="5"/>
      <c r="FC157" s="5"/>
      <c r="FD157" s="5"/>
      <c r="FE157" s="5"/>
      <c r="FF157" s="5"/>
      <c r="FG157" s="5"/>
      <c r="FH157" s="5"/>
      <c r="FI157" s="5"/>
      <c r="FJ157" s="5"/>
      <c r="FK157" s="5"/>
    </row>
    <row r="158" spans="21:167" x14ac:dyDescent="0.25">
      <c r="U158" s="23" t="s">
        <v>12</v>
      </c>
      <c r="V158" s="34"/>
      <c r="W158" s="34"/>
      <c r="X158" s="34"/>
      <c r="Y158" s="34"/>
      <c r="Z158" s="34"/>
      <c r="AA158" s="34">
        <v>0.98</v>
      </c>
      <c r="AB158" s="34">
        <v>0.99</v>
      </c>
      <c r="AC158" s="34">
        <v>0.99</v>
      </c>
      <c r="AD158" s="34">
        <v>0.97</v>
      </c>
      <c r="AE158" s="34">
        <v>0.97</v>
      </c>
      <c r="AF158" s="34">
        <v>0.99</v>
      </c>
      <c r="AG158" s="35">
        <v>0.99416342412451364</v>
      </c>
      <c r="AH158" s="35">
        <v>0.98097601323407779</v>
      </c>
      <c r="AI158" s="35">
        <v>0.99059266227657572</v>
      </c>
      <c r="AJ158" s="34">
        <v>0.9850220264317181</v>
      </c>
      <c r="AK158" s="35">
        <v>0.99745331069609511</v>
      </c>
      <c r="AL158" s="35">
        <v>0.98464317976513094</v>
      </c>
      <c r="AM158" s="35">
        <v>0.99650655021834056</v>
      </c>
      <c r="AN158" s="35">
        <v>0.99082568807339455</v>
      </c>
      <c r="AO158" s="35">
        <v>0.99758454106280192</v>
      </c>
      <c r="AP158" s="35">
        <v>0.99227799227799229</v>
      </c>
      <c r="AQ158" s="35">
        <v>0.9834299917149959</v>
      </c>
      <c r="AR158" s="35">
        <v>0.97558494404883012</v>
      </c>
      <c r="AS158" s="35">
        <v>0.98633017875920082</v>
      </c>
      <c r="AT158" s="35">
        <v>0.96862348178137647</v>
      </c>
      <c r="AU158" s="35">
        <v>0.9912109375</v>
      </c>
      <c r="AV158" s="35">
        <v>0.99782844733984799</v>
      </c>
      <c r="AW158" s="35">
        <v>0.99880239520958081</v>
      </c>
      <c r="AX158" s="35">
        <v>0.99886877828054299</v>
      </c>
      <c r="AY158" s="35">
        <v>1</v>
      </c>
      <c r="AZ158" s="35">
        <v>1</v>
      </c>
      <c r="BA158" s="35">
        <v>0.99753997539975403</v>
      </c>
      <c r="BB158" s="35">
        <v>0.9939172749391727</v>
      </c>
      <c r="BC158" s="35">
        <v>0.99101412066752248</v>
      </c>
      <c r="BD158" s="35">
        <v>0.96736842105263154</v>
      </c>
      <c r="BE158" s="35">
        <v>0.97789473684210526</v>
      </c>
      <c r="BF158" s="35">
        <v>0.99570354457572507</v>
      </c>
      <c r="BG158" s="35">
        <v>0.99857549857549854</v>
      </c>
      <c r="BH158" s="35">
        <v>0.99569583931133432</v>
      </c>
      <c r="BI158" s="35">
        <v>0.964349376114082</v>
      </c>
      <c r="BJ158" s="35">
        <v>0.99141630901287559</v>
      </c>
      <c r="BK158" s="35">
        <v>1</v>
      </c>
      <c r="BL158" s="35">
        <v>0.99730458221024254</v>
      </c>
      <c r="BM158" s="35">
        <v>0.9948051948051948</v>
      </c>
      <c r="BN158" s="35">
        <v>0.99875000000000003</v>
      </c>
      <c r="BO158" s="35">
        <v>0.99782844733984799</v>
      </c>
      <c r="BP158" s="35">
        <v>0.9967602591792657</v>
      </c>
      <c r="BQ158" s="35">
        <v>0.99662542182227221</v>
      </c>
      <c r="BR158" s="35">
        <v>0.98258706467661694</v>
      </c>
      <c r="BS158" s="35">
        <v>0.99737187910643887</v>
      </c>
      <c r="BT158" s="35">
        <v>0.9987834549878345</v>
      </c>
      <c r="BU158" s="35">
        <v>0.9964243146603099</v>
      </c>
      <c r="BV158" s="35">
        <v>0.99071925754060319</v>
      </c>
      <c r="BW158" s="35">
        <v>0.99875156054931336</v>
      </c>
      <c r="BX158" s="35">
        <v>0.99746835443037973</v>
      </c>
      <c r="BY158" s="35">
        <v>0.99544937428896474</v>
      </c>
      <c r="BZ158" s="34">
        <v>0.99762470308788598</v>
      </c>
      <c r="CA158" s="34">
        <v>0.99899799599198402</v>
      </c>
      <c r="CB158" s="34">
        <v>0.98813376483279391</v>
      </c>
      <c r="CC158" s="34">
        <v>0.98298676748582225</v>
      </c>
      <c r="CD158" s="34"/>
      <c r="CE158" s="34"/>
      <c r="CF158" s="34"/>
      <c r="CG158" s="34"/>
      <c r="CH158" s="34"/>
      <c r="CI158" s="34"/>
      <c r="CJ158" s="34"/>
      <c r="CK158" s="54"/>
      <c r="CL158" s="54"/>
      <c r="CM158" s="54"/>
      <c r="CN158" s="54"/>
      <c r="CO158" s="56"/>
      <c r="CP158" s="56"/>
      <c r="CQ158" s="56"/>
      <c r="CR158" s="56"/>
      <c r="CS158" s="54"/>
      <c r="CT158" s="54"/>
      <c r="CU158" s="54"/>
      <c r="CV158" s="54"/>
      <c r="CW158" s="54"/>
      <c r="CX158" s="54"/>
      <c r="CY158" s="55"/>
      <c r="CZ158" s="55"/>
      <c r="EO158" s="57"/>
      <c r="EP158" s="57"/>
      <c r="EQ158" s="57"/>
      <c r="ER158" s="57"/>
      <c r="ES158" s="57"/>
      <c r="ET158" s="57"/>
      <c r="EU158" s="57"/>
      <c r="EV158" s="57"/>
      <c r="EW158" s="5"/>
      <c r="EX158" s="5"/>
      <c r="EY158" s="5"/>
      <c r="EZ158" s="5"/>
      <c r="FA158" s="5"/>
      <c r="FB158" s="5"/>
      <c r="FC158" s="5"/>
      <c r="FD158" s="5"/>
      <c r="FE158" s="5"/>
      <c r="FF158" s="5"/>
      <c r="FG158" s="5"/>
      <c r="FH158" s="5"/>
      <c r="FI158" s="5"/>
      <c r="FJ158" s="5"/>
      <c r="FK158" s="5"/>
    </row>
    <row r="159" spans="21:167" x14ac:dyDescent="0.25">
      <c r="U159" s="23" t="s">
        <v>9</v>
      </c>
      <c r="V159" s="34"/>
      <c r="W159" s="34"/>
      <c r="X159" s="34"/>
      <c r="Y159" s="34"/>
      <c r="Z159" s="34"/>
      <c r="AA159" s="34">
        <v>1</v>
      </c>
      <c r="AB159" s="34">
        <v>0.99</v>
      </c>
      <c r="AC159" s="34">
        <v>1</v>
      </c>
      <c r="AD159" s="34">
        <v>1</v>
      </c>
      <c r="AE159" s="34">
        <v>0.97</v>
      </c>
      <c r="AF159" s="34">
        <v>1</v>
      </c>
      <c r="AG159" s="35">
        <v>0.99366085578446905</v>
      </c>
      <c r="AH159" s="35">
        <v>0.99570200573065903</v>
      </c>
      <c r="AI159" s="35">
        <v>0.9917491749174917</v>
      </c>
      <c r="AJ159" s="34">
        <v>0.99377916018662515</v>
      </c>
      <c r="AK159" s="35">
        <v>1</v>
      </c>
      <c r="AL159" s="35">
        <v>1</v>
      </c>
      <c r="AM159" s="35">
        <v>0.99803536345776034</v>
      </c>
      <c r="AN159" s="35">
        <v>1</v>
      </c>
      <c r="AO159" s="35">
        <v>0.99461400359066432</v>
      </c>
      <c r="AP159" s="35">
        <v>0.99409448818897639</v>
      </c>
      <c r="AQ159" s="35">
        <v>0.99545454545454548</v>
      </c>
      <c r="AR159" s="35">
        <v>0.99094202898550721</v>
      </c>
      <c r="AS159" s="35">
        <v>0.99719887955182074</v>
      </c>
      <c r="AT159" s="35">
        <v>0.99875776397515525</v>
      </c>
      <c r="AU159" s="35">
        <v>0.99721059972105996</v>
      </c>
      <c r="AV159" s="35">
        <v>1</v>
      </c>
      <c r="AW159" s="35">
        <v>0.99820143884892087</v>
      </c>
      <c r="AX159" s="35">
        <v>1</v>
      </c>
      <c r="AY159" s="35">
        <v>0.99726027397260275</v>
      </c>
      <c r="AZ159" s="35">
        <v>0.99862448418156813</v>
      </c>
      <c r="BA159" s="35">
        <v>0.99869109947643975</v>
      </c>
      <c r="BB159" s="35">
        <v>0.99874055415617125</v>
      </c>
      <c r="BC159" s="35">
        <v>0.99876543209876545</v>
      </c>
      <c r="BD159" s="35">
        <v>1</v>
      </c>
      <c r="BE159" s="35">
        <v>0.99489144316730527</v>
      </c>
      <c r="BF159" s="35">
        <v>0.98773006134969321</v>
      </c>
      <c r="BG159" s="35">
        <v>0.99875621890547261</v>
      </c>
      <c r="BH159" s="35">
        <v>1</v>
      </c>
      <c r="BI159" s="35">
        <v>1</v>
      </c>
      <c r="BJ159" s="35">
        <v>0.95741935483870966</v>
      </c>
      <c r="BK159" s="35">
        <v>0.97275204359673029</v>
      </c>
      <c r="BL159" s="35">
        <v>0.997563946406821</v>
      </c>
      <c r="BM159" s="35">
        <v>0.99078341013824889</v>
      </c>
      <c r="BN159" s="35">
        <v>0.99865951742627346</v>
      </c>
      <c r="BO159" s="35">
        <v>1</v>
      </c>
      <c r="BP159" s="35">
        <v>0.99642857142857144</v>
      </c>
      <c r="BQ159" s="35">
        <v>0.99781181619256021</v>
      </c>
      <c r="BR159" s="35">
        <v>0.99662921348314604</v>
      </c>
      <c r="BS159" s="35">
        <v>0.99610389610389616</v>
      </c>
      <c r="BT159" s="35">
        <v>0.99455337690631807</v>
      </c>
      <c r="BU159" s="35">
        <v>0.99318181818181817</v>
      </c>
      <c r="BV159" s="35">
        <v>0.99546485260770978</v>
      </c>
      <c r="BW159" s="35">
        <v>0.99375780274656678</v>
      </c>
      <c r="BX159" s="35">
        <v>0.99753390875462389</v>
      </c>
      <c r="BY159" s="35">
        <v>0.99390986601705233</v>
      </c>
      <c r="BZ159" s="34">
        <v>0.98148148148148151</v>
      </c>
      <c r="CA159" s="34">
        <v>0.98978433598183879</v>
      </c>
      <c r="CB159" s="34">
        <v>0.97507331378299122</v>
      </c>
      <c r="CC159" s="34">
        <v>0.96742671009771986</v>
      </c>
      <c r="CD159" s="34"/>
      <c r="CE159" s="34"/>
      <c r="CF159" s="34"/>
      <c r="CG159" s="34"/>
      <c r="CH159" s="34"/>
      <c r="CI159" s="34"/>
      <c r="CJ159" s="34"/>
      <c r="CK159" s="54"/>
      <c r="CL159" s="54"/>
      <c r="CM159" s="54"/>
      <c r="CN159" s="54"/>
      <c r="CO159" s="54"/>
      <c r="CP159" s="54"/>
      <c r="CQ159" s="54"/>
      <c r="CR159" s="54"/>
      <c r="CS159" s="54"/>
      <c r="CT159" s="54"/>
      <c r="CU159" s="54"/>
      <c r="CV159" s="54"/>
      <c r="CW159" s="54"/>
      <c r="CX159" s="54"/>
      <c r="CY159" s="55"/>
      <c r="CZ159" s="55"/>
      <c r="EO159" s="57"/>
      <c r="EP159" s="57"/>
      <c r="EQ159" s="57"/>
      <c r="ER159" s="57"/>
      <c r="ES159" s="57"/>
      <c r="ET159" s="57"/>
      <c r="EU159" s="57"/>
      <c r="EV159" s="57"/>
      <c r="EW159" s="5"/>
      <c r="EX159" s="5"/>
      <c r="EY159" s="5"/>
      <c r="EZ159" s="5"/>
      <c r="FA159" s="5"/>
      <c r="FB159" s="5"/>
      <c r="FC159" s="5"/>
      <c r="FD159" s="5"/>
      <c r="FE159" s="5"/>
      <c r="FF159" s="5"/>
      <c r="FG159" s="5"/>
      <c r="FH159" s="5"/>
      <c r="FI159" s="5"/>
      <c r="FJ159" s="5"/>
      <c r="FK159" s="5"/>
    </row>
    <row r="160" spans="21:167" x14ac:dyDescent="0.25">
      <c r="U160" s="23" t="s">
        <v>11</v>
      </c>
      <c r="V160" s="34"/>
      <c r="W160" s="34"/>
      <c r="X160" s="34"/>
      <c r="Y160" s="34"/>
      <c r="Z160" s="34"/>
      <c r="AA160" s="34">
        <v>1</v>
      </c>
      <c r="AB160" s="34">
        <v>1</v>
      </c>
      <c r="AC160" s="34">
        <v>1</v>
      </c>
      <c r="AD160" s="34">
        <v>1</v>
      </c>
      <c r="AE160" s="34">
        <v>0.91</v>
      </c>
      <c r="AF160" s="34">
        <v>0.99</v>
      </c>
      <c r="AG160" s="35">
        <v>0.99805447470817121</v>
      </c>
      <c r="AH160" s="35">
        <v>0.99845916795069334</v>
      </c>
      <c r="AI160" s="35">
        <v>0.99833887043189373</v>
      </c>
      <c r="AJ160" s="34">
        <v>0.99853157121879588</v>
      </c>
      <c r="AK160" s="35">
        <v>0.99523809523809526</v>
      </c>
      <c r="AL160" s="35">
        <v>0.99139414802065406</v>
      </c>
      <c r="AM160" s="35">
        <v>0.99593495934959353</v>
      </c>
      <c r="AN160" s="35">
        <v>0.99214145383104124</v>
      </c>
      <c r="AO160" s="35">
        <v>0.95067264573991028</v>
      </c>
      <c r="AP160" s="35">
        <v>0.96073298429319376</v>
      </c>
      <c r="AQ160" s="35">
        <v>0.88683127572016462</v>
      </c>
      <c r="AR160" s="35">
        <v>0.99694189602446481</v>
      </c>
      <c r="AS160" s="35">
        <v>0.96808510638297873</v>
      </c>
      <c r="AT160" s="35">
        <v>0.96969696969696972</v>
      </c>
      <c r="AU160" s="35">
        <v>1</v>
      </c>
      <c r="AV160" s="35">
        <v>1</v>
      </c>
      <c r="AW160" s="35">
        <v>1</v>
      </c>
      <c r="AX160" s="35">
        <v>1</v>
      </c>
      <c r="AY160" s="35">
        <v>1</v>
      </c>
      <c r="AZ160" s="35">
        <v>1</v>
      </c>
      <c r="BA160" s="35">
        <v>1</v>
      </c>
      <c r="BB160" s="35">
        <v>1</v>
      </c>
      <c r="BC160" s="35">
        <v>1</v>
      </c>
      <c r="BD160" s="35">
        <v>1</v>
      </c>
      <c r="BE160" s="35">
        <v>1</v>
      </c>
      <c r="BF160" s="35">
        <v>0.96666666666666667</v>
      </c>
      <c r="BG160" s="35">
        <v>0.9538461538461539</v>
      </c>
      <c r="BH160" s="35">
        <v>1</v>
      </c>
      <c r="BI160" s="35">
        <v>0.96363636363636362</v>
      </c>
      <c r="BJ160" s="35">
        <v>0.98888888888888893</v>
      </c>
      <c r="BK160" s="35">
        <v>1</v>
      </c>
      <c r="BL160" s="35">
        <v>1</v>
      </c>
      <c r="BM160" s="35">
        <v>0.9928057553956835</v>
      </c>
      <c r="BN160" s="35">
        <v>0.98692810457516345</v>
      </c>
      <c r="BO160" s="35">
        <v>0.99497487437185927</v>
      </c>
      <c r="BP160" s="35">
        <v>1</v>
      </c>
      <c r="BQ160" s="35">
        <v>0.99004975124378114</v>
      </c>
      <c r="BR160" s="35">
        <v>1</v>
      </c>
      <c r="BS160" s="35">
        <v>0.98051948051948057</v>
      </c>
      <c r="BT160" s="35">
        <v>0.99152542372881358</v>
      </c>
      <c r="BU160" s="35">
        <v>1</v>
      </c>
      <c r="BV160" s="35">
        <v>0.99183673469387756</v>
      </c>
      <c r="BW160" s="35">
        <v>0.99593495934959353</v>
      </c>
      <c r="BX160" s="35">
        <v>0.99052132701421802</v>
      </c>
      <c r="BY160" s="35">
        <v>0.99509803921568629</v>
      </c>
      <c r="BZ160" s="34">
        <v>1</v>
      </c>
      <c r="CA160" s="34">
        <v>0.9874476987447699</v>
      </c>
      <c r="CB160" s="34">
        <v>1</v>
      </c>
      <c r="CC160" s="34">
        <v>1</v>
      </c>
      <c r="CD160" s="34"/>
      <c r="CE160" s="34"/>
      <c r="CF160" s="34"/>
      <c r="CG160" s="34"/>
      <c r="CH160" s="34"/>
      <c r="CI160" s="34"/>
      <c r="CJ160" s="34"/>
      <c r="CK160" s="54"/>
      <c r="CL160" s="54"/>
      <c r="CM160" s="54"/>
      <c r="CN160" s="54"/>
      <c r="CO160" s="54"/>
      <c r="CP160" s="54"/>
      <c r="CQ160" s="54"/>
      <c r="CR160" s="54"/>
      <c r="CS160" s="54"/>
      <c r="CT160" s="54"/>
      <c r="CU160" s="54"/>
      <c r="CV160" s="54"/>
      <c r="CW160" s="54"/>
      <c r="CX160" s="54"/>
      <c r="CY160" s="55"/>
      <c r="CZ160" s="55"/>
      <c r="EO160" s="57"/>
      <c r="EP160" s="57"/>
      <c r="EQ160" s="57"/>
      <c r="ER160" s="57"/>
      <c r="ES160" s="57"/>
      <c r="ET160" s="57"/>
      <c r="EU160" s="57"/>
      <c r="EV160" s="57"/>
      <c r="EW160" s="5"/>
      <c r="EX160" s="5"/>
      <c r="EY160" s="5"/>
      <c r="EZ160" s="5"/>
      <c r="FA160" s="5"/>
      <c r="FB160" s="5"/>
      <c r="FC160" s="5"/>
      <c r="FD160" s="5"/>
      <c r="FE160" s="5"/>
      <c r="FF160" s="5"/>
      <c r="FG160" s="5"/>
      <c r="FH160" s="5"/>
      <c r="FI160" s="5"/>
      <c r="FJ160" s="5"/>
      <c r="FK160" s="5"/>
    </row>
    <row r="161" spans="21:167" x14ac:dyDescent="0.25">
      <c r="U161" s="23" t="s">
        <v>10</v>
      </c>
      <c r="V161" s="34"/>
      <c r="W161" s="34"/>
      <c r="X161" s="34"/>
      <c r="Y161" s="34"/>
      <c r="Z161" s="34"/>
      <c r="AA161" s="34">
        <v>0.99</v>
      </c>
      <c r="AB161" s="34">
        <v>0.98</v>
      </c>
      <c r="AC161" s="34">
        <v>1</v>
      </c>
      <c r="AD161" s="34">
        <v>0.94</v>
      </c>
      <c r="AE161" s="34">
        <v>0.99</v>
      </c>
      <c r="AF161" s="34">
        <v>1</v>
      </c>
      <c r="AG161" s="35">
        <v>0.98469387755102045</v>
      </c>
      <c r="AH161" s="35">
        <v>0.97695852534562211</v>
      </c>
      <c r="AI161" s="35">
        <v>0.99111111111111116</v>
      </c>
      <c r="AJ161" s="34">
        <v>1</v>
      </c>
      <c r="AK161" s="35">
        <v>0.99543378995433784</v>
      </c>
      <c r="AL161" s="35">
        <v>0.99215686274509807</v>
      </c>
      <c r="AM161" s="35">
        <v>0.99532710280373837</v>
      </c>
      <c r="AN161" s="35">
        <v>1</v>
      </c>
      <c r="AO161" s="35">
        <v>1</v>
      </c>
      <c r="AP161" s="35">
        <v>1</v>
      </c>
      <c r="AQ161" s="35">
        <v>0.996</v>
      </c>
      <c r="AR161" s="35">
        <v>0.98412698412698407</v>
      </c>
      <c r="AS161" s="35">
        <v>0.99541284403669728</v>
      </c>
      <c r="AT161" s="35">
        <v>1</v>
      </c>
      <c r="AU161" s="35">
        <v>1</v>
      </c>
      <c r="AV161" s="35">
        <v>1</v>
      </c>
      <c r="AW161" s="35">
        <v>0.99473684210526314</v>
      </c>
      <c r="AX161" s="35">
        <v>1</v>
      </c>
      <c r="AY161" s="35">
        <v>0.99651567944250874</v>
      </c>
      <c r="AZ161" s="35">
        <v>1</v>
      </c>
      <c r="BA161" s="35">
        <v>1</v>
      </c>
      <c r="BB161" s="35">
        <v>1</v>
      </c>
      <c r="BC161" s="35">
        <v>0.99629629629629635</v>
      </c>
      <c r="BD161" s="35">
        <v>0.99224806201550386</v>
      </c>
      <c r="BE161" s="35">
        <v>1</v>
      </c>
      <c r="BF161" s="35">
        <v>1</v>
      </c>
      <c r="BG161" s="35">
        <v>1</v>
      </c>
      <c r="BH161" s="35">
        <v>0.99647887323943662</v>
      </c>
      <c r="BI161" s="35">
        <v>0.989247311827957</v>
      </c>
      <c r="BJ161" s="35">
        <v>0.99236641221374045</v>
      </c>
      <c r="BK161" s="35">
        <v>0.97969543147208127</v>
      </c>
      <c r="BL161" s="35">
        <v>0.99633699633699635</v>
      </c>
      <c r="BM161" s="35">
        <v>0.99212598425196852</v>
      </c>
      <c r="BN161" s="35">
        <v>0.99596774193548387</v>
      </c>
      <c r="BO161" s="35">
        <v>0.99307958477508651</v>
      </c>
      <c r="BP161" s="35">
        <v>0.9921875</v>
      </c>
      <c r="BQ161" s="35">
        <v>1</v>
      </c>
      <c r="BR161" s="35">
        <v>0.98709677419354835</v>
      </c>
      <c r="BS161" s="35">
        <v>0.98818897637795278</v>
      </c>
      <c r="BT161" s="35">
        <v>0.98062015503875966</v>
      </c>
      <c r="BU161" s="35">
        <v>0.98611111111111116</v>
      </c>
      <c r="BV161" s="35">
        <v>0.9859154929577465</v>
      </c>
      <c r="BW161" s="35">
        <v>0.98449612403100772</v>
      </c>
      <c r="BX161" s="35">
        <v>0.99604743083003955</v>
      </c>
      <c r="BY161" s="35">
        <v>1</v>
      </c>
      <c r="BZ161" s="34">
        <v>0.99397590361445787</v>
      </c>
      <c r="CA161" s="34">
        <v>0.99530516431924887</v>
      </c>
      <c r="CB161" s="34">
        <v>0.98461538461538467</v>
      </c>
      <c r="CC161" s="34">
        <v>0.98684210526315785</v>
      </c>
      <c r="CD161" s="34"/>
      <c r="CE161" s="34"/>
      <c r="CF161" s="34"/>
      <c r="CG161" s="34"/>
      <c r="CH161" s="34"/>
      <c r="CI161" s="34"/>
      <c r="CJ161" s="34"/>
      <c r="CK161" s="56"/>
      <c r="CL161" s="56"/>
      <c r="CM161" s="56"/>
      <c r="CN161" s="56"/>
      <c r="CO161" s="54"/>
      <c r="CP161" s="54"/>
      <c r="CQ161" s="54"/>
      <c r="CR161" s="54"/>
      <c r="CS161" s="54"/>
      <c r="CT161" s="54"/>
      <c r="CU161" s="54"/>
      <c r="CV161" s="54"/>
      <c r="CW161" s="54"/>
      <c r="CX161" s="54"/>
      <c r="CY161" s="55"/>
      <c r="CZ161" s="55"/>
      <c r="EO161" s="57"/>
      <c r="EP161" s="57"/>
      <c r="EQ161" s="57"/>
      <c r="ER161" s="57"/>
      <c r="ES161" s="57"/>
      <c r="ET161" s="57"/>
      <c r="EU161" s="57"/>
      <c r="EV161" s="57"/>
      <c r="EW161" s="5"/>
      <c r="EX161" s="5"/>
      <c r="EY161" s="5"/>
      <c r="EZ161" s="5"/>
      <c r="FA161" s="5"/>
      <c r="FB161" s="5"/>
      <c r="FC161" s="5"/>
      <c r="FD161" s="5"/>
      <c r="FE161" s="5"/>
      <c r="FF161" s="5"/>
      <c r="FG161" s="5"/>
      <c r="FH161" s="5"/>
      <c r="FI161" s="5"/>
      <c r="FJ161" s="5"/>
      <c r="FK161" s="5"/>
    </row>
    <row r="162" spans="21:167" x14ac:dyDescent="0.25">
      <c r="U162" s="23" t="s">
        <v>8</v>
      </c>
      <c r="V162" s="34"/>
      <c r="W162" s="34"/>
      <c r="X162" s="34"/>
      <c r="Y162" s="34"/>
      <c r="Z162" s="34"/>
      <c r="AA162" s="34">
        <v>0.87</v>
      </c>
      <c r="AB162" s="34">
        <v>0.85</v>
      </c>
      <c r="AC162" s="34">
        <v>0.91</v>
      </c>
      <c r="AD162" s="34">
        <v>0.93</v>
      </c>
      <c r="AE162" s="34">
        <v>0.82</v>
      </c>
      <c r="AF162" s="34">
        <v>0.89</v>
      </c>
      <c r="AG162" s="35">
        <v>0.73744619799139166</v>
      </c>
      <c r="AH162" s="35">
        <v>0.80376028202115157</v>
      </c>
      <c r="AI162" s="35">
        <v>0.84057971014492749</v>
      </c>
      <c r="AJ162" s="34">
        <v>0.94928478543563066</v>
      </c>
      <c r="AK162" s="35">
        <v>0.93099121706399002</v>
      </c>
      <c r="AL162" s="35">
        <v>0.98307475317348381</v>
      </c>
      <c r="AM162" s="35">
        <v>0.99228395061728392</v>
      </c>
      <c r="AN162" s="35">
        <v>0.9924924924924925</v>
      </c>
      <c r="AO162" s="35">
        <v>0.99053627760252361</v>
      </c>
      <c r="AP162" s="35">
        <v>0.99193548387096775</v>
      </c>
      <c r="AQ162" s="35">
        <v>0.99681528662420382</v>
      </c>
      <c r="AR162" s="35">
        <v>0.99182004089979547</v>
      </c>
      <c r="AS162" s="35">
        <v>0.99660441426146007</v>
      </c>
      <c r="AT162" s="40">
        <v>0.99653379549393417</v>
      </c>
      <c r="AU162" s="40">
        <v>1</v>
      </c>
      <c r="AV162" s="40">
        <v>1</v>
      </c>
      <c r="AW162" s="40">
        <v>1</v>
      </c>
      <c r="AX162" s="40">
        <v>0.99555555555555553</v>
      </c>
      <c r="AY162" s="40">
        <v>0.9958932238193019</v>
      </c>
      <c r="AZ162" s="40">
        <v>0.9950819672131147</v>
      </c>
      <c r="BA162" s="35">
        <v>1</v>
      </c>
      <c r="BB162" s="35">
        <v>0.99646017699115041</v>
      </c>
      <c r="BC162" s="35">
        <v>0.98750000000000004</v>
      </c>
      <c r="BD162" s="35">
        <v>0.98928571428571432</v>
      </c>
      <c r="BE162" s="35">
        <v>0.99650959860383947</v>
      </c>
      <c r="BF162" s="35">
        <v>0.99658119658119659</v>
      </c>
      <c r="BG162" s="35">
        <v>0.9956521739130435</v>
      </c>
      <c r="BH162" s="35">
        <v>0.99809885931558939</v>
      </c>
      <c r="BI162" s="35">
        <v>0.99061913696060033</v>
      </c>
      <c r="BJ162" s="35">
        <v>1</v>
      </c>
      <c r="BK162" s="35">
        <v>1</v>
      </c>
      <c r="BL162" s="35">
        <v>1</v>
      </c>
      <c r="BM162" s="35">
        <v>0.98809523809523814</v>
      </c>
      <c r="BN162" s="35">
        <v>0.98305084745762716</v>
      </c>
      <c r="BO162" s="35">
        <v>0.99220272904483431</v>
      </c>
      <c r="BP162" s="35">
        <v>0.97786720321931586</v>
      </c>
      <c r="BQ162" s="35">
        <v>0.99053030303030298</v>
      </c>
      <c r="BR162" s="35">
        <v>0.98790322580645162</v>
      </c>
      <c r="BS162" s="35">
        <v>0.99475065616797897</v>
      </c>
      <c r="BT162" s="35">
        <v>0.98603351955307261</v>
      </c>
      <c r="BU162" s="35">
        <v>0.99029126213592233</v>
      </c>
      <c r="BV162" s="35">
        <v>0.98515769944341369</v>
      </c>
      <c r="BW162" s="35">
        <v>0.99343185550082103</v>
      </c>
      <c r="BX162" s="35">
        <v>0.99275362318840576</v>
      </c>
      <c r="BY162" s="35">
        <v>0.99440298507462688</v>
      </c>
      <c r="BZ162" s="34">
        <v>0.99784482758620685</v>
      </c>
      <c r="CA162" s="34">
        <v>0.99832775919732442</v>
      </c>
      <c r="CB162" s="34">
        <v>0.99323181049069376</v>
      </c>
      <c r="CC162" s="34">
        <v>0.99317406143344711</v>
      </c>
      <c r="CD162" s="34"/>
      <c r="CE162" s="34"/>
      <c r="CF162" s="34"/>
      <c r="CG162" s="34"/>
      <c r="CH162" s="34"/>
      <c r="CI162" s="34"/>
      <c r="CJ162" s="34"/>
      <c r="CK162" s="58"/>
      <c r="CL162" s="58"/>
      <c r="CM162" s="58"/>
      <c r="CN162" s="58"/>
      <c r="CO162" s="54"/>
      <c r="CP162" s="54"/>
      <c r="CQ162" s="54"/>
      <c r="CR162" s="54"/>
      <c r="CS162" s="54"/>
      <c r="CT162" s="54"/>
      <c r="CU162" s="54"/>
      <c r="CV162" s="54"/>
      <c r="CW162" s="54"/>
      <c r="CX162" s="54"/>
      <c r="CY162" s="55"/>
      <c r="CZ162" s="55"/>
      <c r="EO162" s="57"/>
      <c r="EP162" s="57"/>
      <c r="EQ162" s="57"/>
      <c r="ER162" s="57"/>
      <c r="ES162" s="57"/>
      <c r="ET162" s="57"/>
      <c r="EU162" s="57"/>
      <c r="EV162" s="57"/>
      <c r="EW162" s="5"/>
      <c r="EX162" s="5"/>
      <c r="EY162" s="5"/>
      <c r="EZ162" s="5"/>
      <c r="FA162" s="5"/>
      <c r="FB162" s="5"/>
      <c r="FC162" s="5"/>
      <c r="FD162" s="5"/>
      <c r="FE162" s="5"/>
      <c r="FF162" s="5"/>
      <c r="FG162" s="5"/>
      <c r="FH162" s="5"/>
      <c r="FI162" s="5"/>
      <c r="FJ162" s="5"/>
      <c r="FK162" s="5"/>
    </row>
    <row r="163" spans="21:167" x14ac:dyDescent="0.25">
      <c r="U163" s="23" t="s">
        <v>7</v>
      </c>
      <c r="V163" s="34"/>
      <c r="W163" s="34"/>
      <c r="X163" s="34"/>
      <c r="Y163" s="34"/>
      <c r="Z163" s="34"/>
      <c r="AA163" s="34">
        <v>1</v>
      </c>
      <c r="AB163" s="34">
        <v>0.94</v>
      </c>
      <c r="AC163" s="34">
        <v>1</v>
      </c>
      <c r="AD163" s="34">
        <v>1</v>
      </c>
      <c r="AE163" s="34">
        <v>0.99</v>
      </c>
      <c r="AF163" s="34">
        <v>0.98</v>
      </c>
      <c r="AG163" s="35">
        <v>0.97701149425287359</v>
      </c>
      <c r="AH163" s="35">
        <v>0.69841269841269837</v>
      </c>
      <c r="AI163" s="35">
        <v>0.93427230046948362</v>
      </c>
      <c r="AJ163" s="34">
        <v>0.42641509433962266</v>
      </c>
      <c r="AK163" s="35">
        <v>0.81467181467181471</v>
      </c>
      <c r="AL163" s="35">
        <v>0.53488372093023251</v>
      </c>
      <c r="AM163" s="35">
        <v>0.72222222222222221</v>
      </c>
      <c r="AN163" s="35">
        <v>1</v>
      </c>
      <c r="AO163" s="35">
        <v>1</v>
      </c>
      <c r="AP163" s="35">
        <v>1</v>
      </c>
      <c r="AQ163" s="35">
        <v>0.97499999999999998</v>
      </c>
      <c r="AR163" s="35">
        <v>0.94117647058823528</v>
      </c>
      <c r="AS163" s="35">
        <v>0.93103448275862066</v>
      </c>
      <c r="AT163" s="35">
        <v>0.96153846153846156</v>
      </c>
      <c r="AU163" s="35">
        <v>1</v>
      </c>
      <c r="AV163" s="35">
        <v>1</v>
      </c>
      <c r="AW163" s="35">
        <v>1</v>
      </c>
      <c r="AX163" s="35">
        <v>1</v>
      </c>
      <c r="AY163" s="35">
        <v>1</v>
      </c>
      <c r="AZ163" s="35">
        <v>1</v>
      </c>
      <c r="BA163" s="35">
        <v>1</v>
      </c>
      <c r="BB163" s="35">
        <v>1</v>
      </c>
      <c r="BC163" s="35">
        <v>1</v>
      </c>
      <c r="BD163" s="35">
        <v>1</v>
      </c>
      <c r="BE163" s="35">
        <v>0.875</v>
      </c>
      <c r="BF163" s="35">
        <v>1</v>
      </c>
      <c r="BG163" s="35">
        <v>1</v>
      </c>
      <c r="BH163" s="35">
        <v>1</v>
      </c>
      <c r="BI163" s="35">
        <v>0.83333333333333337</v>
      </c>
      <c r="BJ163" s="35">
        <v>0.99568965517241381</v>
      </c>
      <c r="BK163" s="35">
        <v>0.98871331828442433</v>
      </c>
      <c r="BL163" s="35">
        <v>1</v>
      </c>
      <c r="BM163" s="35">
        <v>1</v>
      </c>
      <c r="BN163" s="35">
        <v>1</v>
      </c>
      <c r="BO163" s="35"/>
      <c r="BP163" s="35"/>
      <c r="BQ163" s="35"/>
      <c r="BR163" s="35"/>
      <c r="BS163" s="35"/>
      <c r="BT163" s="35"/>
      <c r="BU163" s="35"/>
      <c r="BV163" s="35"/>
      <c r="BW163" s="35"/>
      <c r="BX163" s="35"/>
      <c r="BY163" s="35"/>
      <c r="BZ163" s="34"/>
      <c r="CA163" s="34"/>
      <c r="CB163" s="34"/>
      <c r="CC163" s="34"/>
      <c r="CD163" s="34"/>
      <c r="CE163" s="34"/>
      <c r="CF163" s="34"/>
      <c r="CG163" s="34"/>
      <c r="CH163" s="34"/>
      <c r="CI163" s="34"/>
      <c r="CJ163" s="34"/>
      <c r="CK163" s="58"/>
      <c r="CL163" s="58"/>
      <c r="CM163" s="58"/>
      <c r="CN163" s="58"/>
      <c r="CO163" s="54"/>
      <c r="CP163" s="54"/>
      <c r="CQ163" s="54"/>
      <c r="CR163" s="54"/>
      <c r="CS163" s="54"/>
      <c r="CT163" s="54"/>
      <c r="CU163" s="54"/>
      <c r="CV163" s="54"/>
      <c r="CW163" s="54"/>
      <c r="CX163" s="54"/>
      <c r="CY163" s="55"/>
      <c r="CZ163" s="55"/>
      <c r="EO163" s="57"/>
      <c r="EP163" s="57"/>
      <c r="EQ163" s="57"/>
      <c r="ER163" s="57"/>
      <c r="ES163" s="57"/>
      <c r="ET163" s="57"/>
      <c r="EU163" s="57"/>
      <c r="EV163" s="57"/>
      <c r="EW163" s="5"/>
      <c r="EX163" s="5"/>
      <c r="EY163" s="5"/>
      <c r="EZ163" s="5"/>
      <c r="FA163" s="5"/>
      <c r="FB163" s="5"/>
      <c r="FC163" s="5"/>
      <c r="FD163" s="5"/>
      <c r="FE163" s="5"/>
      <c r="FF163" s="5"/>
      <c r="FG163" s="5"/>
      <c r="FH163" s="5"/>
      <c r="FI163" s="5"/>
      <c r="FJ163" s="5"/>
      <c r="FK163" s="5"/>
    </row>
    <row r="164" spans="21:167" x14ac:dyDescent="0.25">
      <c r="U164" s="23" t="s">
        <v>6</v>
      </c>
      <c r="V164" s="34"/>
      <c r="W164" s="34"/>
      <c r="X164" s="34"/>
      <c r="Y164" s="34"/>
      <c r="Z164" s="34"/>
      <c r="AA164" s="34">
        <v>0.99</v>
      </c>
      <c r="AB164" s="34">
        <v>0.99</v>
      </c>
      <c r="AC164" s="34">
        <v>0.99</v>
      </c>
      <c r="AD164" s="34">
        <v>0.98</v>
      </c>
      <c r="AE164" s="34">
        <v>1</v>
      </c>
      <c r="AF164" s="34">
        <v>1</v>
      </c>
      <c r="AG164" s="35">
        <v>0.98</v>
      </c>
      <c r="AH164" s="35">
        <v>0.99203187250996017</v>
      </c>
      <c r="AI164" s="35">
        <v>0.99203187250996017</v>
      </c>
      <c r="AJ164" s="34">
        <v>0.99586776859504134</v>
      </c>
      <c r="AK164" s="35">
        <v>1</v>
      </c>
      <c r="AL164" s="35">
        <v>0.99667774086378735</v>
      </c>
      <c r="AM164" s="35">
        <v>1</v>
      </c>
      <c r="AN164" s="35">
        <v>1</v>
      </c>
      <c r="AO164" s="35">
        <v>1</v>
      </c>
      <c r="AP164" s="35">
        <v>0.99148936170212765</v>
      </c>
      <c r="AQ164" s="35">
        <v>0.99663299663299665</v>
      </c>
      <c r="AR164" s="35">
        <v>1</v>
      </c>
      <c r="AS164" s="35">
        <v>1</v>
      </c>
      <c r="AT164" s="35">
        <v>1</v>
      </c>
      <c r="AU164" s="35">
        <v>0.99612403100775193</v>
      </c>
      <c r="AV164" s="35">
        <v>0.99638989169675085</v>
      </c>
      <c r="AW164" s="35">
        <v>1</v>
      </c>
      <c r="AX164" s="35">
        <v>0.99082568807339455</v>
      </c>
      <c r="AY164" s="35">
        <v>1</v>
      </c>
      <c r="AZ164" s="35">
        <v>0.99637681159420288</v>
      </c>
      <c r="BA164" s="35">
        <v>0.99539170506912444</v>
      </c>
      <c r="BB164" s="35">
        <v>0.95669291338582674</v>
      </c>
      <c r="BC164" s="35">
        <v>0.99649122807017543</v>
      </c>
      <c r="BD164" s="35">
        <v>0.99356913183279738</v>
      </c>
      <c r="BE164" s="35">
        <v>0.99636363636363634</v>
      </c>
      <c r="BF164" s="35">
        <v>1</v>
      </c>
      <c r="BG164" s="35">
        <v>0.99626865671641796</v>
      </c>
      <c r="BH164" s="35">
        <v>0.99649122807017543</v>
      </c>
      <c r="BI164" s="35">
        <v>0.99141630901287559</v>
      </c>
      <c r="BJ164" s="35">
        <v>1</v>
      </c>
      <c r="BK164" s="35">
        <v>0.99277978339350181</v>
      </c>
      <c r="BL164" s="35">
        <v>0.99641577060931896</v>
      </c>
      <c r="BM164" s="35">
        <v>1</v>
      </c>
      <c r="BN164" s="35">
        <v>0.9921875</v>
      </c>
      <c r="BO164" s="35">
        <v>0.99230769230769234</v>
      </c>
      <c r="BP164" s="35">
        <v>0.99492385786802029</v>
      </c>
      <c r="BQ164" s="35">
        <v>0.98333333333333328</v>
      </c>
      <c r="BR164" s="35">
        <v>0.98141263940520451</v>
      </c>
      <c r="BS164" s="35">
        <v>0.99099099099099097</v>
      </c>
      <c r="BT164" s="35">
        <v>1</v>
      </c>
      <c r="BU164" s="35">
        <v>0.99137931034482762</v>
      </c>
      <c r="BV164" s="35">
        <v>0.9884615384615385</v>
      </c>
      <c r="BW164" s="35">
        <v>0.98795180722891562</v>
      </c>
      <c r="BX164" s="35">
        <v>0.99056603773584906</v>
      </c>
      <c r="BY164" s="35">
        <v>1</v>
      </c>
      <c r="BZ164" s="34">
        <v>0.98156682027649766</v>
      </c>
      <c r="CA164" s="34">
        <v>0.98449612403100772</v>
      </c>
      <c r="CB164" s="34">
        <v>0.99126637554585151</v>
      </c>
      <c r="CC164" s="34">
        <v>0.99555555555555553</v>
      </c>
      <c r="CD164" s="43"/>
      <c r="CE164" s="34"/>
      <c r="CF164" s="34"/>
      <c r="CG164" s="34"/>
      <c r="CH164" s="34"/>
      <c r="CI164" s="34"/>
      <c r="CJ164" s="34"/>
      <c r="CK164" s="58"/>
      <c r="CL164" s="58"/>
      <c r="CM164" s="58"/>
      <c r="CN164" s="58"/>
      <c r="CO164" s="54"/>
      <c r="CP164" s="54"/>
      <c r="CQ164" s="54"/>
      <c r="CR164" s="54"/>
      <c r="CS164" s="54"/>
      <c r="CT164" s="54"/>
      <c r="CU164" s="54"/>
      <c r="CV164" s="54"/>
      <c r="CW164" s="54"/>
      <c r="CX164" s="54"/>
      <c r="CY164" s="55"/>
      <c r="CZ164" s="55"/>
      <c r="EO164" s="57"/>
      <c r="EP164" s="57"/>
      <c r="EQ164" s="57"/>
      <c r="ER164" s="57"/>
      <c r="ES164" s="57"/>
      <c r="ET164" s="57"/>
      <c r="EU164" s="57"/>
      <c r="EV164" s="57"/>
      <c r="EW164" s="5"/>
      <c r="EX164" s="5"/>
      <c r="EY164" s="5"/>
      <c r="EZ164" s="5"/>
      <c r="FA164" s="5"/>
      <c r="FB164" s="5"/>
      <c r="FC164" s="5"/>
      <c r="FD164" s="5"/>
      <c r="FE164" s="5"/>
      <c r="FF164" s="5"/>
      <c r="FG164" s="5"/>
      <c r="FH164" s="5"/>
      <c r="FI164" s="5"/>
      <c r="FJ164" s="5"/>
      <c r="FK164" s="5"/>
    </row>
    <row r="165" spans="21:167" x14ac:dyDescent="0.25">
      <c r="U165" s="23" t="s">
        <v>5</v>
      </c>
      <c r="V165" s="34"/>
      <c r="W165" s="34"/>
      <c r="X165" s="34"/>
      <c r="Y165" s="34"/>
      <c r="Z165" s="34"/>
      <c r="AA165" s="34">
        <v>1</v>
      </c>
      <c r="AB165" s="34">
        <v>1</v>
      </c>
      <c r="AC165" s="34">
        <v>0.99</v>
      </c>
      <c r="AD165" s="34">
        <v>0.99</v>
      </c>
      <c r="AE165" s="34">
        <v>0.99</v>
      </c>
      <c r="AF165" s="34">
        <v>0.99</v>
      </c>
      <c r="AG165" s="35">
        <v>0.98992443324937029</v>
      </c>
      <c r="AH165" s="35">
        <v>0.99352750809061485</v>
      </c>
      <c r="AI165" s="35">
        <v>0.97942718838241227</v>
      </c>
      <c r="AJ165" s="34">
        <v>0.99135220125786161</v>
      </c>
      <c r="AK165" s="35">
        <v>0.98855112514804577</v>
      </c>
      <c r="AL165" s="35">
        <v>0.99539748953974894</v>
      </c>
      <c r="AM165" s="35">
        <v>0.96312904833084201</v>
      </c>
      <c r="AN165" s="35">
        <v>0.9675174013921114</v>
      </c>
      <c r="AO165" s="35">
        <v>0.96827794561933533</v>
      </c>
      <c r="AP165" s="35">
        <v>0.98385093167701865</v>
      </c>
      <c r="AQ165" s="35">
        <v>0.98626760563380278</v>
      </c>
      <c r="AR165" s="35">
        <v>0.9862403885066775</v>
      </c>
      <c r="AS165" s="35">
        <v>0.98983978116451743</v>
      </c>
      <c r="AT165" s="35">
        <v>0.97871572871572876</v>
      </c>
      <c r="AU165" s="35">
        <v>0.96553044810417465</v>
      </c>
      <c r="AV165" s="35">
        <v>0.97354052918941625</v>
      </c>
      <c r="AW165" s="35">
        <v>0.97110174593618304</v>
      </c>
      <c r="AX165" s="35">
        <v>0.97174571140262356</v>
      </c>
      <c r="AY165" s="35">
        <v>0.97460854845535339</v>
      </c>
      <c r="AZ165" s="35">
        <v>0.97811816192560175</v>
      </c>
      <c r="BA165" s="35">
        <v>0.99220103986135177</v>
      </c>
      <c r="BB165" s="35">
        <v>0.9842625899280576</v>
      </c>
      <c r="BC165" s="35">
        <v>0.98603026775320135</v>
      </c>
      <c r="BD165" s="35">
        <v>0.9828593689131282</v>
      </c>
      <c r="BE165" s="35">
        <v>0.97993758359340166</v>
      </c>
      <c r="BF165" s="35">
        <v>0.97952086553323026</v>
      </c>
      <c r="BG165" s="35">
        <v>0.98558269923908692</v>
      </c>
      <c r="BH165" s="35">
        <v>0.98804780876494025</v>
      </c>
      <c r="BI165" s="35">
        <v>0.99164012738853502</v>
      </c>
      <c r="BJ165" s="35">
        <v>0.99024822695035464</v>
      </c>
      <c r="BK165" s="35">
        <v>0.9853556485355649</v>
      </c>
      <c r="BL165" s="35">
        <v>0.98822044594026082</v>
      </c>
      <c r="BM165" s="35">
        <v>0.98781446540880502</v>
      </c>
      <c r="BN165" s="35">
        <v>0.9868149979398434</v>
      </c>
      <c r="BO165" s="35">
        <v>0.99330514446793516</v>
      </c>
      <c r="BP165" s="35">
        <v>0.98764044943820228</v>
      </c>
      <c r="BQ165" s="35">
        <v>0.98708414872798433</v>
      </c>
      <c r="BR165" s="35">
        <v>0.98110882956878853</v>
      </c>
      <c r="BS165" s="35">
        <v>0.99021276595744678</v>
      </c>
      <c r="BT165" s="35">
        <v>0.98584070796460177</v>
      </c>
      <c r="BU165" s="35">
        <v>0.98379804069329313</v>
      </c>
      <c r="BV165" s="35">
        <v>0.99302163293789258</v>
      </c>
      <c r="BW165" s="35">
        <v>0.9934707903780069</v>
      </c>
      <c r="BX165" s="35">
        <v>0.99166377214310519</v>
      </c>
      <c r="BY165" s="35">
        <v>0.99334500875656739</v>
      </c>
      <c r="BZ165" s="34">
        <v>0.9921875</v>
      </c>
      <c r="CA165" s="34">
        <v>0.984375</v>
      </c>
      <c r="CB165" s="34">
        <v>0.98736842105263156</v>
      </c>
      <c r="CC165" s="34">
        <v>0.97139341741002772</v>
      </c>
      <c r="CD165" s="34"/>
      <c r="CE165" s="34"/>
      <c r="CF165" s="34"/>
      <c r="CG165" s="34"/>
      <c r="CH165" s="34"/>
      <c r="CI165" s="34"/>
      <c r="CJ165" s="34"/>
      <c r="CK165" s="58"/>
      <c r="CL165" s="58"/>
      <c r="CM165" s="58"/>
      <c r="CN165" s="58"/>
      <c r="CO165" s="54"/>
      <c r="CP165" s="54"/>
      <c r="CQ165" s="54"/>
      <c r="CR165" s="54"/>
      <c r="CS165" s="54"/>
      <c r="CT165" s="54"/>
      <c r="CU165" s="54"/>
      <c r="CV165" s="54"/>
      <c r="CW165" s="54"/>
      <c r="CX165" s="54"/>
      <c r="CY165" s="55"/>
      <c r="CZ165" s="55"/>
      <c r="EO165" s="57"/>
      <c r="EP165" s="57"/>
      <c r="EQ165" s="57"/>
      <c r="ER165" s="57"/>
      <c r="ES165" s="57"/>
      <c r="ET165" s="57"/>
      <c r="EU165" s="57"/>
      <c r="EV165" s="57"/>
      <c r="EW165" s="5"/>
      <c r="EX165" s="5"/>
      <c r="EY165" s="5"/>
      <c r="EZ165" s="5"/>
      <c r="FA165" s="5"/>
      <c r="FB165" s="5"/>
      <c r="FC165" s="5"/>
      <c r="FD165" s="5"/>
      <c r="FE165" s="5"/>
      <c r="FF165" s="5"/>
      <c r="FG165" s="5"/>
      <c r="FH165" s="5"/>
      <c r="FI165" s="5"/>
      <c r="FJ165" s="5"/>
      <c r="FK165" s="5"/>
    </row>
    <row r="166" spans="21:167" x14ac:dyDescent="0.25">
      <c r="U166" s="23" t="s">
        <v>51</v>
      </c>
      <c r="V166" s="34"/>
      <c r="W166" s="34"/>
      <c r="X166" s="34"/>
      <c r="Y166" s="34"/>
      <c r="Z166" s="34"/>
      <c r="AA166" s="34"/>
      <c r="AB166" s="34"/>
      <c r="AC166" s="34"/>
      <c r="AD166" s="34"/>
      <c r="AE166" s="34"/>
      <c r="AF166" s="34"/>
      <c r="AG166" s="35"/>
      <c r="AH166" s="35"/>
      <c r="AI166" s="35"/>
      <c r="AJ166" s="34"/>
      <c r="AK166" s="35"/>
      <c r="AL166" s="35"/>
      <c r="AM166" s="35"/>
      <c r="AN166" s="35"/>
      <c r="AO166" s="35"/>
      <c r="AP166" s="35"/>
      <c r="AQ166" s="35"/>
      <c r="AR166" s="35"/>
      <c r="AS166" s="35"/>
      <c r="AT166" s="35"/>
      <c r="AU166" s="35"/>
      <c r="AV166" s="35"/>
      <c r="AW166" s="35"/>
      <c r="AX166" s="35"/>
      <c r="AY166" s="35"/>
      <c r="AZ166" s="35"/>
      <c r="BA166" s="35"/>
      <c r="BB166" s="35"/>
      <c r="BC166" s="35"/>
      <c r="BD166" s="35"/>
      <c r="BE166" s="35"/>
      <c r="BF166" s="35"/>
      <c r="BG166" s="35"/>
      <c r="BH166" s="35"/>
      <c r="BI166" s="35">
        <v>0.97169811320754718</v>
      </c>
      <c r="BJ166" s="35">
        <v>0.98139534883720925</v>
      </c>
      <c r="BK166" s="35">
        <v>0.96464646464646464</v>
      </c>
      <c r="BL166" s="35">
        <v>0.97540983606557374</v>
      </c>
      <c r="BM166" s="35">
        <v>0.92441860465116277</v>
      </c>
      <c r="BN166" s="35">
        <v>0.97727272727272729</v>
      </c>
      <c r="BO166" s="35">
        <v>0.92035398230088494</v>
      </c>
      <c r="BP166" s="35">
        <v>0.96078431372549022</v>
      </c>
      <c r="BQ166" s="35">
        <v>0.95238095238095233</v>
      </c>
      <c r="BR166" s="35">
        <v>0.92342342342342343</v>
      </c>
      <c r="BS166" s="35">
        <v>0.96585365853658534</v>
      </c>
      <c r="BT166" s="35">
        <v>0.96280991735537191</v>
      </c>
      <c r="BU166" s="35">
        <v>0.963963963963964</v>
      </c>
      <c r="BV166" s="35">
        <v>0.96511627906976749</v>
      </c>
      <c r="BW166" s="35">
        <v>0.97368421052631582</v>
      </c>
      <c r="BX166" s="35">
        <v>0.94270833333333337</v>
      </c>
      <c r="BY166" s="35">
        <v>0.95854922279792742</v>
      </c>
      <c r="BZ166" s="34">
        <v>0.96410256410256412</v>
      </c>
      <c r="CA166" s="34">
        <v>0.93805309734513276</v>
      </c>
      <c r="CB166" s="34">
        <v>0.95927601809954754</v>
      </c>
      <c r="CC166" s="34">
        <v>0.94358974358974357</v>
      </c>
      <c r="CD166" s="34"/>
      <c r="CE166" s="34"/>
      <c r="CF166" s="34"/>
      <c r="CG166" s="34"/>
      <c r="CH166" s="34"/>
      <c r="CI166" s="34"/>
      <c r="CJ166" s="34"/>
      <c r="CK166" s="58"/>
      <c r="CL166" s="58"/>
      <c r="CM166" s="58"/>
      <c r="CN166" s="58"/>
      <c r="CO166" s="54"/>
      <c r="CP166" s="54"/>
      <c r="CQ166" s="54"/>
      <c r="CR166" s="54"/>
      <c r="CS166" s="54"/>
      <c r="CT166" s="54"/>
      <c r="CU166" s="54"/>
      <c r="CV166" s="54"/>
      <c r="CW166" s="54"/>
      <c r="CX166" s="54"/>
      <c r="CY166" s="55"/>
      <c r="CZ166" s="55"/>
      <c r="EO166" s="57"/>
      <c r="EP166" s="57"/>
      <c r="EQ166" s="57"/>
      <c r="ER166" s="57"/>
      <c r="ES166" s="57"/>
      <c r="ET166" s="57"/>
      <c r="EU166" s="57"/>
      <c r="EV166" s="57"/>
      <c r="EW166" s="5"/>
      <c r="EX166" s="5"/>
      <c r="EY166" s="5"/>
      <c r="EZ166" s="5"/>
      <c r="FA166" s="5"/>
      <c r="FB166" s="5"/>
      <c r="FC166" s="5"/>
      <c r="FD166" s="5"/>
      <c r="FE166" s="5"/>
      <c r="FF166" s="5"/>
      <c r="FG166" s="5"/>
      <c r="FH166" s="5"/>
      <c r="FI166" s="5"/>
      <c r="FJ166" s="5"/>
      <c r="FK166" s="5"/>
    </row>
    <row r="167" spans="21:167" x14ac:dyDescent="0.25">
      <c r="U167" s="23" t="s">
        <v>4</v>
      </c>
      <c r="V167" s="34"/>
      <c r="W167" s="34"/>
      <c r="X167" s="34"/>
      <c r="Y167" s="34"/>
      <c r="Z167" s="34"/>
      <c r="AA167" s="34">
        <v>0.99</v>
      </c>
      <c r="AB167" s="34">
        <v>0.98</v>
      </c>
      <c r="AC167" s="34">
        <v>0.96</v>
      </c>
      <c r="AD167" s="34">
        <v>0.95</v>
      </c>
      <c r="AE167" s="34">
        <v>0.96</v>
      </c>
      <c r="AF167" s="34">
        <v>0.99</v>
      </c>
      <c r="AG167" s="35">
        <v>0.98668146503884568</v>
      </c>
      <c r="AH167" s="35">
        <v>0.98517872711421095</v>
      </c>
      <c r="AI167" s="35">
        <v>0.97744360902255634</v>
      </c>
      <c r="AJ167" s="34">
        <v>0.95413595413595409</v>
      </c>
      <c r="AK167" s="35">
        <v>0.94670846394984332</v>
      </c>
      <c r="AL167" s="35">
        <v>0.96736401673640171</v>
      </c>
      <c r="AM167" s="35">
        <v>0.98529411764705888</v>
      </c>
      <c r="AN167" s="35">
        <v>0.95996732026143794</v>
      </c>
      <c r="AO167" s="35">
        <v>0.99035087719298243</v>
      </c>
      <c r="AP167" s="35">
        <v>0.99606299212598426</v>
      </c>
      <c r="AQ167" s="35">
        <v>0.98606271777003485</v>
      </c>
      <c r="AR167" s="35">
        <v>0.99001814882032668</v>
      </c>
      <c r="AS167" s="35">
        <v>0.98224852071005919</v>
      </c>
      <c r="AT167" s="35">
        <v>0.9781221513217867</v>
      </c>
      <c r="AU167" s="35">
        <v>0.96990972918756269</v>
      </c>
      <c r="AV167" s="35">
        <v>0.98189563365282218</v>
      </c>
      <c r="AW167" s="35">
        <v>0.98503401360544218</v>
      </c>
      <c r="AX167" s="35">
        <v>0.97290930506478213</v>
      </c>
      <c r="AY167" s="35">
        <v>0.9824198552223371</v>
      </c>
      <c r="AZ167" s="35">
        <v>0.98780487804878048</v>
      </c>
      <c r="BA167" s="35">
        <v>0.98764258555133078</v>
      </c>
      <c r="BB167" s="35">
        <v>0.9821905609973286</v>
      </c>
      <c r="BC167" s="35">
        <v>0.98305084745762716</v>
      </c>
      <c r="BD167" s="35">
        <v>0.98904538341158055</v>
      </c>
      <c r="BE167" s="35">
        <v>0.97911227154046998</v>
      </c>
      <c r="BF167" s="35">
        <v>0.98555956678700363</v>
      </c>
      <c r="BG167" s="35">
        <v>0.99546827794561932</v>
      </c>
      <c r="BH167" s="35">
        <v>0.98783977110157373</v>
      </c>
      <c r="BI167" s="35">
        <v>0.98837209302325579</v>
      </c>
      <c r="BJ167" s="35">
        <v>0.98382352941176465</v>
      </c>
      <c r="BK167" s="35">
        <v>0.99029850746268655</v>
      </c>
      <c r="BL167" s="35">
        <v>0.97410071942446042</v>
      </c>
      <c r="BM167" s="35">
        <v>0.97134004647560035</v>
      </c>
      <c r="BN167" s="35">
        <v>0.97912885662431937</v>
      </c>
      <c r="BO167" s="35">
        <v>0.98210116731517505</v>
      </c>
      <c r="BP167" s="35">
        <v>0.98627787307032588</v>
      </c>
      <c r="BQ167" s="35">
        <v>0.97882352941176476</v>
      </c>
      <c r="BR167" s="35">
        <v>0.96655518394648832</v>
      </c>
      <c r="BS167" s="35">
        <v>0.96663660955816055</v>
      </c>
      <c r="BT167" s="35">
        <v>0.9646781789638933</v>
      </c>
      <c r="BU167" s="35">
        <v>0.95372993389990557</v>
      </c>
      <c r="BV167" s="35">
        <v>0.9724950884086444</v>
      </c>
      <c r="BW167" s="35">
        <v>0.98076923076923073</v>
      </c>
      <c r="BX167" s="35">
        <v>0.98770104068117315</v>
      </c>
      <c r="BY167" s="35">
        <v>0.98434622467771637</v>
      </c>
      <c r="BZ167" s="34">
        <v>0.97497593840230989</v>
      </c>
      <c r="CA167" s="34">
        <v>0.971996386630533</v>
      </c>
      <c r="CB167" s="34">
        <v>0.97717842323651449</v>
      </c>
      <c r="CC167" s="34">
        <v>0.96127783155856728</v>
      </c>
      <c r="CD167" s="34"/>
      <c r="CE167" s="34"/>
      <c r="CF167" s="34"/>
      <c r="CG167" s="34"/>
      <c r="CH167" s="34"/>
      <c r="CI167" s="34"/>
      <c r="CJ167" s="34"/>
      <c r="CK167" s="58"/>
      <c r="CL167" s="58"/>
      <c r="CM167" s="58"/>
      <c r="CN167" s="58"/>
      <c r="CO167" s="54"/>
      <c r="CP167" s="54"/>
      <c r="CQ167" s="54"/>
      <c r="CR167" s="54"/>
      <c r="CS167" s="54"/>
      <c r="CT167" s="54"/>
      <c r="CU167" s="54"/>
      <c r="CV167" s="54"/>
      <c r="CW167" s="54"/>
      <c r="CX167" s="54"/>
      <c r="CY167" s="55"/>
      <c r="CZ167" s="55"/>
      <c r="EO167" s="57"/>
      <c r="EP167" s="57"/>
      <c r="EQ167" s="57"/>
      <c r="ER167" s="57"/>
      <c r="ES167" s="57"/>
      <c r="ET167" s="57"/>
      <c r="EU167" s="57"/>
      <c r="EV167" s="57"/>
      <c r="EW167" s="5"/>
      <c r="EX167" s="5"/>
      <c r="EY167" s="5"/>
      <c r="EZ167" s="5"/>
      <c r="FA167" s="5"/>
      <c r="FB167" s="5"/>
      <c r="FC167" s="5"/>
      <c r="FD167" s="5"/>
      <c r="FE167" s="5"/>
      <c r="FF167" s="5"/>
      <c r="FG167" s="5"/>
      <c r="FH167" s="5"/>
      <c r="FI167" s="5"/>
      <c r="FJ167" s="5"/>
      <c r="FK167" s="5"/>
    </row>
    <row r="168" spans="21:167" x14ac:dyDescent="0.25">
      <c r="U168" s="23" t="s">
        <v>61</v>
      </c>
      <c r="V168" s="34"/>
      <c r="W168" s="34"/>
      <c r="X168" s="34"/>
      <c r="Y168" s="34"/>
      <c r="Z168" s="34"/>
      <c r="AA168" s="34">
        <v>0</v>
      </c>
      <c r="AB168" s="34">
        <v>0</v>
      </c>
      <c r="AC168" s="34">
        <v>0</v>
      </c>
      <c r="AD168" s="34">
        <v>0</v>
      </c>
      <c r="AE168" s="34">
        <v>0</v>
      </c>
      <c r="AF168" s="34">
        <v>0</v>
      </c>
      <c r="AG168" s="35">
        <v>0</v>
      </c>
      <c r="AH168" s="35">
        <v>0.27</v>
      </c>
      <c r="AI168" s="35">
        <v>0.21</v>
      </c>
      <c r="AJ168" s="34">
        <v>0.23604060913705585</v>
      </c>
      <c r="AK168" s="35">
        <v>0.22519083969465647</v>
      </c>
      <c r="AL168" s="35">
        <v>0.24489795918367346</v>
      </c>
      <c r="AM168" s="35">
        <v>0.27515723270440251</v>
      </c>
      <c r="AN168" s="35">
        <v>0.1853997682502897</v>
      </c>
      <c r="AO168" s="35">
        <v>0.18362573099415205</v>
      </c>
      <c r="AP168" s="35">
        <v>0.30779220779220778</v>
      </c>
      <c r="AQ168" s="35">
        <v>0.51017811704834604</v>
      </c>
      <c r="AR168" s="35">
        <v>0.49017038007863695</v>
      </c>
      <c r="AS168" s="35">
        <v>0.50436953807740326</v>
      </c>
      <c r="AT168" s="35"/>
      <c r="AU168" s="35"/>
      <c r="AV168" s="35"/>
      <c r="AW168" s="35"/>
      <c r="AX168" s="35"/>
      <c r="AY168" s="35"/>
      <c r="AZ168" s="35"/>
      <c r="BA168" s="35">
        <v>1</v>
      </c>
      <c r="BB168" s="35">
        <v>1</v>
      </c>
      <c r="BC168" s="35">
        <v>1</v>
      </c>
      <c r="BD168" s="35">
        <v>0.96</v>
      </c>
      <c r="BE168" s="35">
        <v>1</v>
      </c>
      <c r="BF168" s="35">
        <v>1</v>
      </c>
      <c r="BG168" s="35">
        <v>1</v>
      </c>
      <c r="BH168" s="35">
        <v>1</v>
      </c>
      <c r="BI168" s="35">
        <v>0.98726114649681529</v>
      </c>
      <c r="BJ168" s="35">
        <v>0.9821428571428571</v>
      </c>
      <c r="BK168" s="35">
        <v>1</v>
      </c>
      <c r="BL168" s="35">
        <v>0.98039215686274506</v>
      </c>
      <c r="BM168" s="35">
        <v>0.93103448275862066</v>
      </c>
      <c r="BN168" s="35">
        <v>1</v>
      </c>
      <c r="BO168" s="35">
        <v>1</v>
      </c>
      <c r="BP168" s="35">
        <v>1</v>
      </c>
      <c r="BQ168" s="35">
        <v>1</v>
      </c>
      <c r="BR168" s="35">
        <v>1</v>
      </c>
      <c r="BS168" s="35">
        <v>1</v>
      </c>
      <c r="BT168" s="35">
        <v>1</v>
      </c>
      <c r="BU168" s="35">
        <v>1</v>
      </c>
      <c r="BV168" s="35">
        <v>1</v>
      </c>
      <c r="BW168" s="35">
        <v>1</v>
      </c>
      <c r="BX168" s="35">
        <v>1</v>
      </c>
      <c r="BY168" s="35">
        <v>1</v>
      </c>
      <c r="BZ168" s="34">
        <v>1</v>
      </c>
      <c r="CA168" s="34">
        <v>1</v>
      </c>
      <c r="CB168" s="34">
        <v>1</v>
      </c>
      <c r="CC168" s="34">
        <v>0.66666666666666663</v>
      </c>
      <c r="CD168" s="34"/>
      <c r="CE168" s="34"/>
      <c r="CF168" s="34"/>
      <c r="CG168" s="34"/>
      <c r="CH168" s="34"/>
      <c r="CI168" s="34"/>
      <c r="CJ168" s="34"/>
      <c r="CK168" s="58"/>
      <c r="CL168" s="58"/>
      <c r="CM168" s="58"/>
      <c r="CN168" s="58"/>
      <c r="CO168" s="54"/>
      <c r="CP168" s="54"/>
      <c r="CQ168" s="54"/>
      <c r="CR168" s="54"/>
      <c r="CS168" s="54"/>
      <c r="CT168" s="54"/>
      <c r="CU168" s="54"/>
      <c r="CV168" s="54"/>
      <c r="CW168" s="54"/>
      <c r="CX168" s="54"/>
      <c r="CY168" s="55"/>
      <c r="CZ168" s="55"/>
      <c r="EO168" s="57"/>
      <c r="EP168" s="57"/>
      <c r="EQ168" s="57"/>
      <c r="ER168" s="57"/>
      <c r="ES168" s="57"/>
      <c r="ET168" s="57"/>
      <c r="EU168" s="57"/>
      <c r="EV168" s="57"/>
      <c r="EW168" s="5"/>
      <c r="EX168" s="5"/>
      <c r="EY168" s="5"/>
      <c r="EZ168" s="5"/>
      <c r="FA168" s="5"/>
      <c r="FB168" s="5"/>
      <c r="FC168" s="5"/>
      <c r="FD168" s="5"/>
      <c r="FE168" s="5"/>
      <c r="FF168" s="5"/>
      <c r="FG168" s="5"/>
      <c r="FH168" s="5"/>
      <c r="FI168" s="5"/>
      <c r="FJ168" s="5"/>
      <c r="FK168" s="5"/>
    </row>
    <row r="169" spans="21:167" x14ac:dyDescent="0.25">
      <c r="U169" s="23" t="s">
        <v>38</v>
      </c>
      <c r="V169" s="34"/>
      <c r="W169" s="34"/>
      <c r="X169" s="34"/>
      <c r="Y169" s="34"/>
      <c r="Z169" s="34"/>
      <c r="AA169" s="34">
        <v>0</v>
      </c>
      <c r="AB169" s="34">
        <v>0</v>
      </c>
      <c r="AC169" s="34">
        <v>0</v>
      </c>
      <c r="AD169" s="34">
        <v>0</v>
      </c>
      <c r="AE169" s="34">
        <v>0</v>
      </c>
      <c r="AF169" s="34">
        <v>0</v>
      </c>
      <c r="AG169" s="35">
        <v>0</v>
      </c>
      <c r="AH169" s="35">
        <v>1</v>
      </c>
      <c r="AI169" s="35">
        <v>1</v>
      </c>
      <c r="AJ169" s="34">
        <v>1</v>
      </c>
      <c r="AK169" s="35">
        <v>1</v>
      </c>
      <c r="AL169" s="35">
        <v>0.99875156054931336</v>
      </c>
      <c r="AM169" s="35">
        <v>1</v>
      </c>
      <c r="AN169" s="35">
        <v>1</v>
      </c>
      <c r="AO169" s="35">
        <v>1</v>
      </c>
      <c r="AP169" s="35">
        <v>1</v>
      </c>
      <c r="AQ169" s="35">
        <v>0.99657142857142855</v>
      </c>
      <c r="AR169" s="35">
        <v>0.99527744982290434</v>
      </c>
      <c r="AS169" s="35">
        <v>0.99423963133640558</v>
      </c>
      <c r="AT169" s="35">
        <v>0.99897435897435893</v>
      </c>
      <c r="AU169" s="35">
        <v>1</v>
      </c>
      <c r="AV169" s="35">
        <v>1</v>
      </c>
      <c r="AW169" s="35">
        <v>0.99842271293375395</v>
      </c>
      <c r="AX169" s="35">
        <v>0.99853801169590639</v>
      </c>
      <c r="AY169" s="35">
        <v>0.99766899766899764</v>
      </c>
      <c r="AZ169" s="35">
        <v>0.99872448979591832</v>
      </c>
      <c r="BA169" s="35">
        <v>0.99231950844854067</v>
      </c>
      <c r="BB169" s="35">
        <v>0.99184339314845027</v>
      </c>
      <c r="BC169" s="35">
        <v>0.99055489964580878</v>
      </c>
      <c r="BD169" s="35">
        <v>0.98943196829590485</v>
      </c>
      <c r="BE169" s="35">
        <v>0.99057873485868098</v>
      </c>
      <c r="BF169" s="35">
        <v>0.99182242990654201</v>
      </c>
      <c r="BG169" s="35">
        <v>0.99500624219725342</v>
      </c>
      <c r="BH169" s="35">
        <v>0.99774011299435028</v>
      </c>
      <c r="BI169" s="35">
        <v>0.99742268041237114</v>
      </c>
      <c r="BJ169" s="35">
        <v>0.99</v>
      </c>
      <c r="BK169" s="35">
        <v>0.4375</v>
      </c>
      <c r="BL169" s="35">
        <v>1</v>
      </c>
      <c r="BM169" s="35">
        <v>0.99398496240601508</v>
      </c>
      <c r="BN169" s="35">
        <v>0.99338842975206609</v>
      </c>
      <c r="BO169" s="35">
        <v>0.99714285714285711</v>
      </c>
      <c r="BP169" s="35">
        <v>0.99705014749262533</v>
      </c>
      <c r="BQ169" s="35">
        <v>0.99622641509433962</v>
      </c>
      <c r="BR169" s="35">
        <v>0.98136645962732916</v>
      </c>
      <c r="BS169" s="35">
        <v>0.99090909090909096</v>
      </c>
      <c r="BT169" s="35">
        <v>0.99176954732510292</v>
      </c>
      <c r="BU169" s="35">
        <v>0.97402597402597402</v>
      </c>
      <c r="BV169" s="35">
        <v>0.99204244031830235</v>
      </c>
      <c r="BW169" s="35">
        <v>0.9915433403805497</v>
      </c>
      <c r="BX169" s="35">
        <v>0.99180327868852458</v>
      </c>
      <c r="BY169" s="35">
        <v>0.99116997792494477</v>
      </c>
      <c r="BZ169" s="34">
        <v>0.99143468950749469</v>
      </c>
      <c r="CA169" s="34">
        <v>0.98467432950191569</v>
      </c>
      <c r="CB169" s="34">
        <v>0.98230088495575218</v>
      </c>
      <c r="CC169" s="34">
        <v>0.99361702127659579</v>
      </c>
      <c r="CD169" s="34"/>
      <c r="CE169" s="34"/>
      <c r="CF169" s="34"/>
      <c r="CG169" s="34"/>
      <c r="CH169" s="34"/>
      <c r="CI169" s="34"/>
      <c r="CJ169" s="34"/>
      <c r="CK169" s="58"/>
      <c r="CL169" s="58"/>
      <c r="CM169" s="58"/>
      <c r="CN169" s="58"/>
      <c r="CO169" s="54"/>
      <c r="CP169" s="54"/>
      <c r="CQ169" s="54"/>
      <c r="CR169" s="54"/>
      <c r="CS169" s="54"/>
      <c r="CT169" s="54"/>
      <c r="CU169" s="54"/>
      <c r="CV169" s="54"/>
      <c r="CW169" s="54"/>
      <c r="CX169" s="54"/>
      <c r="CY169" s="55"/>
      <c r="CZ169" s="55"/>
      <c r="EO169" s="57"/>
      <c r="EP169" s="57"/>
      <c r="EQ169" s="57"/>
      <c r="ER169" s="57"/>
      <c r="ES169" s="57"/>
      <c r="ET169" s="57"/>
      <c r="EU169" s="57"/>
      <c r="EV169" s="57"/>
      <c r="EW169" s="5"/>
      <c r="EX169" s="5"/>
      <c r="EY169" s="5"/>
      <c r="EZ169" s="5"/>
      <c r="FA169" s="5"/>
      <c r="FB169" s="5"/>
      <c r="FC169" s="5"/>
      <c r="FD169" s="5"/>
      <c r="FE169" s="5"/>
      <c r="FF169" s="5"/>
      <c r="FG169" s="5"/>
      <c r="FH169" s="5"/>
      <c r="FI169" s="5"/>
      <c r="FJ169" s="5"/>
      <c r="FK169" s="5"/>
    </row>
    <row r="170" spans="21:167" x14ac:dyDescent="0.25">
      <c r="U170" s="23" t="s">
        <v>3</v>
      </c>
      <c r="V170" s="34"/>
      <c r="W170" s="34"/>
      <c r="X170" s="34"/>
      <c r="Y170" s="34"/>
      <c r="Z170" s="34"/>
      <c r="AA170" s="34">
        <v>0.97</v>
      </c>
      <c r="AB170" s="34">
        <v>0.98</v>
      </c>
      <c r="AC170" s="34">
        <v>0.98</v>
      </c>
      <c r="AD170" s="34">
        <v>1</v>
      </c>
      <c r="AE170" s="34">
        <v>1</v>
      </c>
      <c r="AF170" s="34">
        <v>1</v>
      </c>
      <c r="AG170" s="35">
        <v>0.84304932735426008</v>
      </c>
      <c r="AH170" s="35">
        <v>0.89</v>
      </c>
      <c r="AI170" s="35">
        <v>0.71098265895953761</v>
      </c>
      <c r="AJ170" s="34">
        <v>0.76165803108808294</v>
      </c>
      <c r="AK170" s="35">
        <v>0.97391304347826091</v>
      </c>
      <c r="AL170" s="35">
        <v>0.76851851851851849</v>
      </c>
      <c r="AM170" s="35">
        <v>0.72925764192139741</v>
      </c>
      <c r="AN170" s="35">
        <v>0.61354581673306774</v>
      </c>
      <c r="AO170" s="35">
        <v>0.62548262548262545</v>
      </c>
      <c r="AP170" s="35">
        <v>0.45991561181434598</v>
      </c>
      <c r="AQ170" s="35">
        <v>0.5266903914590747</v>
      </c>
      <c r="AR170" s="35">
        <v>0.92920353982300885</v>
      </c>
      <c r="AS170" s="35">
        <v>0.45049504950495051</v>
      </c>
      <c r="AT170" s="35">
        <v>0.87610619469026552</v>
      </c>
      <c r="AU170" s="35">
        <v>0.89867841409691629</v>
      </c>
      <c r="AV170" s="35">
        <v>0.5752212389380531</v>
      </c>
      <c r="AW170" s="35">
        <v>0.8110236220472441</v>
      </c>
      <c r="AX170" s="35">
        <v>0.90551181102362199</v>
      </c>
      <c r="AY170" s="35">
        <v>0.97222222222222221</v>
      </c>
      <c r="AZ170" s="35">
        <v>0.95428571428571429</v>
      </c>
      <c r="BA170" s="35">
        <v>0.83185840707964598</v>
      </c>
      <c r="BB170" s="35">
        <v>0.65071770334928225</v>
      </c>
      <c r="BC170" s="35">
        <v>0.62549800796812749</v>
      </c>
      <c r="BD170" s="35">
        <v>0.98712446351931327</v>
      </c>
      <c r="BE170" s="35">
        <v>0.7155555555555555</v>
      </c>
      <c r="BF170" s="35">
        <v>0.98069498069498073</v>
      </c>
      <c r="BG170" s="35">
        <v>0.80861244019138756</v>
      </c>
      <c r="BH170" s="35">
        <v>0.92964824120603018</v>
      </c>
      <c r="BI170" s="35">
        <v>0.82926829268292679</v>
      </c>
      <c r="BJ170" s="35">
        <v>0.77</v>
      </c>
      <c r="BK170" s="35">
        <v>1</v>
      </c>
      <c r="BL170" s="35">
        <v>0.56074766355140182</v>
      </c>
      <c r="BM170" s="35">
        <v>0.89592760180995479</v>
      </c>
      <c r="BN170" s="35">
        <v>0.67156862745098034</v>
      </c>
      <c r="BO170" s="35">
        <v>0.64673913043478259</v>
      </c>
      <c r="BP170" s="35">
        <v>0.90874524714828897</v>
      </c>
      <c r="BQ170" s="35">
        <v>0.90416666666666667</v>
      </c>
      <c r="BR170" s="35">
        <v>0.58659217877094971</v>
      </c>
      <c r="BS170" s="35">
        <v>0.85987261146496818</v>
      </c>
      <c r="BT170" s="35">
        <v>0.74897119341563789</v>
      </c>
      <c r="BU170" s="35">
        <v>0.49794238683127573</v>
      </c>
      <c r="BV170" s="35">
        <v>0.74705882352941178</v>
      </c>
      <c r="BW170" s="35">
        <v>0.82625482625482627</v>
      </c>
      <c r="BX170" s="35">
        <v>0.90256410256410258</v>
      </c>
      <c r="BY170" s="35">
        <v>0.95754716981132071</v>
      </c>
      <c r="BZ170" s="34">
        <v>1</v>
      </c>
      <c r="CA170" s="34">
        <v>0.99411764705882355</v>
      </c>
      <c r="CB170" s="34">
        <v>0.98717948717948723</v>
      </c>
      <c r="CC170" s="34">
        <v>0.95302013422818788</v>
      </c>
      <c r="CD170" s="34"/>
      <c r="CE170" s="34"/>
      <c r="CF170" s="34"/>
      <c r="CG170" s="34"/>
      <c r="CH170" s="34"/>
      <c r="CI170" s="34"/>
      <c r="CJ170" s="34"/>
      <c r="CK170" s="58"/>
      <c r="CL170" s="58"/>
      <c r="CM170" s="58"/>
      <c r="CN170" s="58"/>
      <c r="CO170" s="54"/>
      <c r="CP170" s="54"/>
      <c r="CQ170" s="54"/>
      <c r="CR170" s="54"/>
      <c r="CS170" s="54"/>
      <c r="CT170" s="54"/>
      <c r="CU170" s="54"/>
      <c r="CV170" s="54"/>
      <c r="CW170" s="54"/>
      <c r="CX170" s="54"/>
      <c r="CY170" s="55"/>
      <c r="CZ170" s="55"/>
      <c r="EO170" s="57"/>
      <c r="EP170" s="57"/>
      <c r="EQ170" s="57"/>
      <c r="ER170" s="57"/>
      <c r="ES170" s="57"/>
      <c r="ET170" s="57"/>
      <c r="EU170" s="57"/>
      <c r="EV170" s="57"/>
      <c r="EW170" s="5"/>
      <c r="EX170" s="5"/>
      <c r="EY170" s="5"/>
      <c r="EZ170" s="5"/>
      <c r="FA170" s="5"/>
      <c r="FB170" s="5"/>
      <c r="FC170" s="5"/>
      <c r="FD170" s="5"/>
      <c r="FE170" s="5"/>
      <c r="FF170" s="5"/>
      <c r="FG170" s="5"/>
      <c r="FH170" s="5"/>
      <c r="FI170" s="5"/>
      <c r="FJ170" s="5"/>
      <c r="FK170" s="5"/>
    </row>
    <row r="171" spans="21:167" x14ac:dyDescent="0.25">
      <c r="U171" s="23" t="s">
        <v>2</v>
      </c>
      <c r="V171" s="34"/>
      <c r="W171" s="34"/>
      <c r="X171" s="34"/>
      <c r="Y171" s="34"/>
      <c r="Z171" s="34"/>
      <c r="AA171" s="34">
        <v>0.98</v>
      </c>
      <c r="AB171" s="34">
        <v>0.98</v>
      </c>
      <c r="AC171" s="34">
        <v>1</v>
      </c>
      <c r="AD171" s="34">
        <v>1</v>
      </c>
      <c r="AE171" s="34">
        <v>1</v>
      </c>
      <c r="AF171" s="34">
        <v>1</v>
      </c>
      <c r="AG171" s="35">
        <v>0.99775280898876406</v>
      </c>
      <c r="AH171" s="35">
        <v>0.99283154121863804</v>
      </c>
      <c r="AI171" s="35">
        <v>1</v>
      </c>
      <c r="AJ171" s="34">
        <v>0.9946996466431095</v>
      </c>
      <c r="AK171" s="35">
        <v>1</v>
      </c>
      <c r="AL171" s="35">
        <v>0.99310344827586206</v>
      </c>
      <c r="AM171" s="35">
        <v>0.99795501022494892</v>
      </c>
      <c r="AN171" s="35">
        <v>0.99830508474576274</v>
      </c>
      <c r="AO171" s="35">
        <v>0.98140495867768596</v>
      </c>
      <c r="AP171" s="35">
        <v>0.99230769230769234</v>
      </c>
      <c r="AQ171" s="35">
        <v>0.91612903225806452</v>
      </c>
      <c r="AR171" s="35">
        <v>0.99415204678362568</v>
      </c>
      <c r="AS171" s="35">
        <v>0.98984771573604058</v>
      </c>
      <c r="AT171" s="35">
        <v>0.99596774193548387</v>
      </c>
      <c r="AU171" s="35">
        <v>1</v>
      </c>
      <c r="AV171" s="35">
        <v>1</v>
      </c>
      <c r="AW171" s="35">
        <v>0.99676375404530748</v>
      </c>
      <c r="AX171" s="35">
        <v>0.99140401146131807</v>
      </c>
      <c r="AY171" s="35">
        <v>0.98847262247838619</v>
      </c>
      <c r="AZ171" s="35">
        <v>0.98987341772151893</v>
      </c>
      <c r="BA171" s="35">
        <v>0.99730458221024254</v>
      </c>
      <c r="BB171" s="35">
        <v>0.99175824175824179</v>
      </c>
      <c r="BC171" s="35">
        <v>0.98918918918918919</v>
      </c>
      <c r="BD171" s="35">
        <v>0.99204244031830235</v>
      </c>
      <c r="BE171" s="35">
        <v>0.99168975069252074</v>
      </c>
      <c r="BF171" s="35">
        <v>0.99199999999999999</v>
      </c>
      <c r="BG171" s="35">
        <v>0.99175824175824179</v>
      </c>
      <c r="BH171" s="35">
        <v>0.9921671018276762</v>
      </c>
      <c r="BI171" s="35">
        <v>0.99612403100775193</v>
      </c>
      <c r="BJ171" s="35">
        <v>0.9932659932659933</v>
      </c>
      <c r="BK171" s="35">
        <v>0.99619771863117867</v>
      </c>
      <c r="BL171" s="35">
        <v>0.99710982658959535</v>
      </c>
      <c r="BM171" s="35">
        <v>0.99115044247787609</v>
      </c>
      <c r="BN171" s="35">
        <v>0.98630136986301364</v>
      </c>
      <c r="BO171" s="35">
        <v>0.99739583333333337</v>
      </c>
      <c r="BP171" s="35">
        <v>0.99702380952380953</v>
      </c>
      <c r="BQ171" s="35">
        <v>0.99415204678362568</v>
      </c>
      <c r="BR171" s="35">
        <v>0.99712643678160917</v>
      </c>
      <c r="BS171" s="35">
        <v>1</v>
      </c>
      <c r="BT171" s="35">
        <v>0.99766355140186913</v>
      </c>
      <c r="BU171" s="35">
        <v>0.99733333333333329</v>
      </c>
      <c r="BV171" s="35">
        <v>0.99294117647058822</v>
      </c>
      <c r="BW171" s="35">
        <v>1</v>
      </c>
      <c r="BX171" s="35">
        <v>0.99752475247524752</v>
      </c>
      <c r="BY171" s="35">
        <v>0.98947368421052628</v>
      </c>
      <c r="BZ171" s="34">
        <v>0.99344978165938869</v>
      </c>
      <c r="CA171" s="34">
        <v>0.99250936329588013</v>
      </c>
      <c r="CB171" s="34">
        <v>0.96359223300970875</v>
      </c>
      <c r="CC171" s="34">
        <v>0.99568965517241381</v>
      </c>
      <c r="CD171" s="34"/>
      <c r="CE171" s="34"/>
      <c r="CF171" s="34"/>
      <c r="CG171" s="34"/>
      <c r="CH171" s="34"/>
      <c r="CI171" s="34"/>
      <c r="CJ171" s="34"/>
      <c r="CK171" s="58"/>
      <c r="CL171" s="58"/>
      <c r="CM171" s="58"/>
      <c r="CN171" s="58"/>
      <c r="CO171" s="54"/>
      <c r="CP171" s="54"/>
      <c r="CQ171" s="54"/>
      <c r="CR171" s="54"/>
      <c r="CS171" s="54"/>
      <c r="CT171" s="54"/>
      <c r="CU171" s="54"/>
      <c r="CV171" s="54"/>
      <c r="CW171" s="54"/>
      <c r="CX171" s="54"/>
      <c r="CY171" s="55"/>
      <c r="CZ171" s="55"/>
      <c r="EO171" s="57"/>
      <c r="EP171" s="57"/>
      <c r="EQ171" s="57"/>
      <c r="ER171" s="57"/>
      <c r="ES171" s="57"/>
      <c r="ET171" s="57"/>
      <c r="EU171" s="57"/>
      <c r="EV171" s="57"/>
      <c r="EW171" s="5"/>
      <c r="EX171" s="5"/>
      <c r="EY171" s="5"/>
      <c r="EZ171" s="5"/>
      <c r="FA171" s="5"/>
      <c r="FB171" s="5"/>
      <c r="FC171" s="5"/>
      <c r="FD171" s="5"/>
      <c r="FE171" s="5"/>
      <c r="FF171" s="5"/>
      <c r="FG171" s="5"/>
      <c r="FH171" s="5"/>
      <c r="FI171" s="5"/>
      <c r="FJ171" s="5"/>
      <c r="FK171" s="5"/>
    </row>
    <row r="172" spans="21:167" x14ac:dyDescent="0.25">
      <c r="U172" s="23" t="s">
        <v>0</v>
      </c>
      <c r="V172" s="34"/>
      <c r="W172" s="34"/>
      <c r="X172" s="34"/>
      <c r="Y172" s="34"/>
      <c r="Z172" s="34"/>
      <c r="AA172" s="34">
        <v>1</v>
      </c>
      <c r="AB172" s="34">
        <v>1</v>
      </c>
      <c r="AC172" s="34">
        <v>1</v>
      </c>
      <c r="AD172" s="34">
        <v>1</v>
      </c>
      <c r="AE172" s="34">
        <v>1</v>
      </c>
      <c r="AF172" s="34">
        <v>0.99</v>
      </c>
      <c r="AG172" s="35">
        <v>0.9985955056179775</v>
      </c>
      <c r="AH172" s="34">
        <v>1</v>
      </c>
      <c r="AI172" s="34">
        <v>1</v>
      </c>
      <c r="AJ172" s="34">
        <v>0.99431171786120587</v>
      </c>
      <c r="AK172" s="35">
        <v>0.99551066217732886</v>
      </c>
      <c r="AL172" s="35">
        <v>0.99635922330097082</v>
      </c>
      <c r="AM172" s="35">
        <v>0.99445214979195562</v>
      </c>
      <c r="AN172" s="35">
        <v>0.99776286353467558</v>
      </c>
      <c r="AO172" s="35">
        <v>1</v>
      </c>
      <c r="AP172" s="35">
        <v>0.99848024316109418</v>
      </c>
      <c r="AQ172" s="35">
        <v>0.99428571428571433</v>
      </c>
      <c r="AR172" s="35">
        <v>0.99531250000000004</v>
      </c>
      <c r="AS172" s="35">
        <v>0.99722991689750695</v>
      </c>
      <c r="AT172" s="35">
        <v>0.99636803874092006</v>
      </c>
      <c r="AU172" s="35">
        <v>0.99520383693045567</v>
      </c>
      <c r="AV172" s="35">
        <v>0.99448732083792724</v>
      </c>
      <c r="AW172" s="35">
        <v>0.99731543624161079</v>
      </c>
      <c r="AX172" s="35">
        <v>0.98849104859335035</v>
      </c>
      <c r="AY172" s="35">
        <v>0.99779977997799785</v>
      </c>
      <c r="AZ172" s="35">
        <v>0.99777034559643252</v>
      </c>
      <c r="BA172" s="35">
        <v>0.99335989375830014</v>
      </c>
      <c r="BB172" s="35">
        <v>0.99078947368421055</v>
      </c>
      <c r="BC172" s="35">
        <v>0.99009900990099009</v>
      </c>
      <c r="BD172" s="35">
        <v>0.99091940976163451</v>
      </c>
      <c r="BE172" s="35">
        <v>0.99244875943905075</v>
      </c>
      <c r="BF172" s="35">
        <v>0.99492385786802029</v>
      </c>
      <c r="BG172" s="35">
        <v>0.99659863945578231</v>
      </c>
      <c r="BH172" s="35">
        <v>0.99204771371769385</v>
      </c>
      <c r="BI172" s="35">
        <v>0.98861283643892339</v>
      </c>
      <c r="BJ172" s="35">
        <v>0.96283391405342622</v>
      </c>
      <c r="BK172" s="35">
        <v>0.98877805486284287</v>
      </c>
      <c r="BL172" s="35">
        <v>0.97708082026538001</v>
      </c>
      <c r="BM172" s="35">
        <v>0.99073001158748553</v>
      </c>
      <c r="BN172" s="35">
        <v>0.97657213316892721</v>
      </c>
      <c r="BO172" s="35">
        <v>0.97283702213279677</v>
      </c>
      <c r="BP172" s="35">
        <v>0.97709923664122134</v>
      </c>
      <c r="BQ172" s="35">
        <v>0.93672316384180787</v>
      </c>
      <c r="BR172" s="35">
        <v>0.98711943793911006</v>
      </c>
      <c r="BS172" s="35">
        <v>0.99432463110102154</v>
      </c>
      <c r="BT172" s="35">
        <v>0.99214916584887147</v>
      </c>
      <c r="BU172" s="35">
        <v>0.979890310786106</v>
      </c>
      <c r="BV172" s="35">
        <v>1</v>
      </c>
      <c r="BW172" s="35">
        <v>0.99342105263157898</v>
      </c>
      <c r="BX172" s="35">
        <v>0.99279927992799277</v>
      </c>
      <c r="BY172" s="35">
        <v>0.99087452471482895</v>
      </c>
      <c r="BZ172" s="34">
        <v>0.98519736842105265</v>
      </c>
      <c r="CA172" s="34">
        <v>0.99191919191919187</v>
      </c>
      <c r="CB172" s="34">
        <v>0.98703279938977884</v>
      </c>
      <c r="CC172" s="34">
        <v>0.98253606681852701</v>
      </c>
      <c r="CD172" s="34"/>
      <c r="CE172" s="34"/>
      <c r="CF172" s="34"/>
      <c r="CG172" s="34"/>
      <c r="CH172" s="34"/>
      <c r="CI172" s="34"/>
      <c r="CJ172" s="34"/>
      <c r="CK172" s="58"/>
      <c r="CL172" s="58"/>
      <c r="CM172" s="58"/>
      <c r="CN172" s="58"/>
      <c r="CO172" s="54"/>
      <c r="CP172" s="54"/>
      <c r="CQ172" s="54"/>
      <c r="CR172" s="54"/>
      <c r="CS172" s="54"/>
      <c r="CT172" s="54"/>
      <c r="CU172" s="54"/>
      <c r="CV172" s="54"/>
      <c r="CW172" s="54"/>
      <c r="CX172" s="54"/>
      <c r="CY172" s="55"/>
      <c r="CZ172" s="55"/>
      <c r="EO172" s="57"/>
      <c r="EP172" s="57"/>
      <c r="EQ172" s="57"/>
      <c r="ER172" s="57"/>
      <c r="ES172" s="57"/>
      <c r="ET172" s="57"/>
      <c r="EU172" s="57"/>
      <c r="EV172" s="57"/>
      <c r="EW172" s="5"/>
      <c r="EX172" s="5"/>
      <c r="EY172" s="5"/>
      <c r="EZ172" s="5"/>
      <c r="FA172" s="5"/>
      <c r="FB172" s="5"/>
      <c r="FC172" s="5"/>
      <c r="FD172" s="5"/>
      <c r="FE172" s="5"/>
      <c r="FF172" s="5"/>
      <c r="FG172" s="5"/>
      <c r="FH172" s="5"/>
      <c r="FI172" s="5"/>
      <c r="FJ172" s="5"/>
      <c r="FK172" s="5"/>
    </row>
    <row r="173" spans="21:167" x14ac:dyDescent="0.25">
      <c r="BA173" s="35"/>
      <c r="BM173" s="35"/>
      <c r="BY173" s="35"/>
      <c r="BZ173" s="35"/>
      <c r="CA173" s="35"/>
      <c r="CB173" s="35"/>
      <c r="CC173" s="35"/>
      <c r="CD173" s="35"/>
      <c r="CE173" s="35"/>
      <c r="CF173" s="35"/>
      <c r="CG173" s="35"/>
      <c r="CH173" s="35"/>
      <c r="CI173" s="35"/>
      <c r="CJ173" s="35"/>
      <c r="CK173" s="58"/>
      <c r="CL173" s="58"/>
      <c r="CM173" s="58"/>
      <c r="CN173" s="58"/>
      <c r="CO173" s="54"/>
      <c r="CP173" s="54"/>
      <c r="CQ173" s="54"/>
      <c r="CR173" s="54"/>
      <c r="CS173" s="54"/>
      <c r="CT173" s="54"/>
      <c r="CU173" s="54"/>
      <c r="CV173" s="54"/>
      <c r="CW173" s="54"/>
      <c r="CX173" s="54"/>
      <c r="CY173" s="55"/>
      <c r="CZ173" s="55"/>
      <c r="EO173" s="57"/>
      <c r="EP173" s="57"/>
      <c r="EQ173" s="57"/>
      <c r="ER173" s="57"/>
      <c r="ES173" s="57"/>
      <c r="ET173" s="57"/>
      <c r="EU173" s="57"/>
      <c r="EV173" s="57"/>
      <c r="EW173" s="5"/>
      <c r="EX173" s="5"/>
      <c r="EY173" s="5"/>
      <c r="EZ173" s="5"/>
      <c r="FA173" s="5"/>
      <c r="FB173" s="5"/>
      <c r="FC173" s="5"/>
      <c r="FD173" s="5"/>
      <c r="FE173" s="5"/>
      <c r="FF173" s="5"/>
      <c r="FG173" s="5"/>
      <c r="FH173" s="5"/>
      <c r="FI173" s="5"/>
      <c r="FJ173" s="5"/>
      <c r="FK173" s="5"/>
    </row>
    <row r="174" spans="21:167" x14ac:dyDescent="0.25">
      <c r="BA174" s="35"/>
      <c r="BM174" s="35"/>
      <c r="BY174" s="35"/>
      <c r="BZ174" s="35"/>
      <c r="CA174" s="35"/>
      <c r="CB174" s="35"/>
      <c r="CC174" s="35"/>
      <c r="CD174" s="35"/>
      <c r="CE174" s="35"/>
      <c r="CF174" s="35"/>
      <c r="CG174" s="35"/>
      <c r="CH174" s="35"/>
      <c r="CI174" s="35"/>
      <c r="CJ174" s="35"/>
      <c r="CK174" s="58"/>
      <c r="CL174" s="58"/>
      <c r="CM174" s="58"/>
      <c r="CN174" s="58"/>
      <c r="CO174" s="54"/>
      <c r="CP174" s="54"/>
      <c r="CQ174" s="54"/>
      <c r="CR174" s="54"/>
      <c r="CS174" s="54"/>
      <c r="CT174" s="54"/>
      <c r="CU174" s="54"/>
      <c r="CV174" s="54"/>
      <c r="CW174" s="54"/>
      <c r="CX174" s="54"/>
      <c r="CY174" s="55"/>
      <c r="CZ174" s="55"/>
      <c r="EO174" s="57"/>
      <c r="EP174" s="57"/>
      <c r="EQ174" s="57"/>
      <c r="ER174" s="57"/>
      <c r="ES174" s="57"/>
      <c r="ET174" s="57"/>
      <c r="EU174" s="57"/>
      <c r="EV174" s="57"/>
      <c r="EW174" s="5"/>
      <c r="EX174" s="5"/>
      <c r="EY174" s="5"/>
      <c r="EZ174" s="5"/>
      <c r="FA174" s="5"/>
      <c r="FB174" s="5"/>
      <c r="FC174" s="5"/>
      <c r="FD174" s="5"/>
      <c r="FE174" s="5"/>
      <c r="FF174" s="5"/>
      <c r="FG174" s="5"/>
      <c r="FH174" s="5"/>
      <c r="FI174" s="5"/>
      <c r="FJ174" s="5"/>
      <c r="FK174" s="5"/>
    </row>
    <row r="175" spans="21:167" x14ac:dyDescent="0.25">
      <c r="U175" s="23" t="s">
        <v>14</v>
      </c>
      <c r="BA175" s="35"/>
      <c r="BM175" s="35"/>
      <c r="BY175" s="35"/>
      <c r="BZ175" s="35"/>
      <c r="CA175" s="35"/>
      <c r="CB175" s="35"/>
      <c r="CC175" s="35"/>
      <c r="CD175" s="35"/>
      <c r="CE175" s="35"/>
      <c r="CF175" s="35"/>
      <c r="CG175" s="35"/>
      <c r="CH175" s="35"/>
      <c r="CI175" s="35"/>
      <c r="CJ175" s="35"/>
      <c r="CK175" s="58"/>
      <c r="CL175" s="58"/>
      <c r="CM175" s="58"/>
      <c r="CN175" s="58"/>
      <c r="CO175" s="56"/>
      <c r="CP175" s="56"/>
      <c r="CQ175" s="56"/>
      <c r="CR175" s="56"/>
      <c r="CS175" s="54"/>
      <c r="CT175" s="54"/>
      <c r="CU175" s="54"/>
      <c r="CV175" s="54"/>
      <c r="CW175" s="54"/>
      <c r="CX175" s="54"/>
      <c r="CY175" s="55"/>
      <c r="CZ175" s="55"/>
      <c r="EO175" s="57"/>
      <c r="EP175" s="57"/>
      <c r="EQ175" s="57"/>
      <c r="ER175" s="57"/>
      <c r="ES175" s="57"/>
      <c r="ET175" s="57"/>
      <c r="EU175" s="57"/>
      <c r="EV175" s="57"/>
      <c r="EW175" s="5"/>
      <c r="EX175" s="5"/>
      <c r="EY175" s="5"/>
      <c r="EZ175" s="5"/>
      <c r="FA175" s="5"/>
      <c r="FB175" s="5"/>
      <c r="FC175" s="5"/>
      <c r="FD175" s="5"/>
      <c r="FE175" s="5"/>
      <c r="FF175" s="5"/>
      <c r="FG175" s="5"/>
      <c r="FH175" s="5"/>
      <c r="FI175" s="5"/>
      <c r="FJ175" s="5"/>
      <c r="FK175" s="5"/>
    </row>
    <row r="176" spans="21:167" x14ac:dyDescent="0.25">
      <c r="V176" s="32">
        <v>43101</v>
      </c>
      <c r="W176" s="32">
        <v>43132</v>
      </c>
      <c r="X176" s="32">
        <v>43160</v>
      </c>
      <c r="Y176" s="32">
        <v>43191</v>
      </c>
      <c r="Z176" s="32">
        <v>43221</v>
      </c>
      <c r="AA176" s="32">
        <v>43252</v>
      </c>
      <c r="AB176" s="32">
        <v>43282</v>
      </c>
      <c r="AC176" s="32">
        <v>43313</v>
      </c>
      <c r="AD176" s="32">
        <v>43344</v>
      </c>
      <c r="AE176" s="32">
        <v>43374</v>
      </c>
      <c r="AF176" s="32">
        <v>43405</v>
      </c>
      <c r="AG176" s="32">
        <v>43435</v>
      </c>
      <c r="AH176" s="32">
        <v>43466</v>
      </c>
      <c r="AI176" s="32">
        <v>43497</v>
      </c>
      <c r="AJ176" s="32">
        <v>43525</v>
      </c>
      <c r="AK176" s="32">
        <v>43556</v>
      </c>
      <c r="AL176" s="32">
        <v>43586</v>
      </c>
      <c r="AM176" s="32">
        <v>43617</v>
      </c>
      <c r="AN176" s="32">
        <v>43647</v>
      </c>
      <c r="AO176" s="32">
        <v>43678</v>
      </c>
      <c r="AP176" s="32">
        <v>43709</v>
      </c>
      <c r="AQ176" s="32">
        <v>43739</v>
      </c>
      <c r="AR176" s="32">
        <v>43770</v>
      </c>
      <c r="AS176" s="32">
        <v>43800</v>
      </c>
      <c r="AT176" s="32">
        <v>43831</v>
      </c>
      <c r="AU176" s="32">
        <v>43862</v>
      </c>
      <c r="AV176" s="32">
        <v>43891</v>
      </c>
      <c r="AW176" s="32">
        <v>43922</v>
      </c>
      <c r="AX176" s="32">
        <v>43952</v>
      </c>
      <c r="AY176" s="32">
        <v>43983</v>
      </c>
      <c r="AZ176" s="32">
        <v>44013</v>
      </c>
      <c r="BA176" s="32">
        <v>44227</v>
      </c>
      <c r="BB176" s="32">
        <v>44228</v>
      </c>
      <c r="BC176" s="32">
        <v>44256</v>
      </c>
      <c r="BD176" s="32">
        <v>44287</v>
      </c>
      <c r="BE176" s="32">
        <v>44317</v>
      </c>
      <c r="BF176" s="32">
        <v>44348</v>
      </c>
      <c r="BG176" s="32">
        <v>44378</v>
      </c>
      <c r="BH176" s="32">
        <v>44409</v>
      </c>
      <c r="BI176" s="32">
        <v>44440</v>
      </c>
      <c r="BJ176" s="32">
        <v>44470</v>
      </c>
      <c r="BK176" s="32">
        <v>44501</v>
      </c>
      <c r="BL176" s="32">
        <v>44531</v>
      </c>
      <c r="BM176" s="32">
        <v>44562</v>
      </c>
      <c r="BN176" s="32">
        <v>44593</v>
      </c>
      <c r="BO176" s="32">
        <v>44621</v>
      </c>
      <c r="BP176" s="32">
        <v>44652</v>
      </c>
      <c r="BQ176" s="32">
        <v>44682</v>
      </c>
      <c r="BR176" s="32">
        <v>44713</v>
      </c>
      <c r="BS176" s="32">
        <v>44743</v>
      </c>
      <c r="BT176" s="32">
        <v>44774</v>
      </c>
      <c r="BU176" s="32">
        <v>44805</v>
      </c>
      <c r="BV176" s="32">
        <v>44835</v>
      </c>
      <c r="BW176" s="32">
        <v>44866</v>
      </c>
      <c r="BX176" s="32">
        <v>44896</v>
      </c>
      <c r="BY176" s="32">
        <v>44927</v>
      </c>
      <c r="BZ176" s="32">
        <v>44958</v>
      </c>
      <c r="CA176" s="32">
        <v>44986</v>
      </c>
      <c r="CB176" s="32">
        <v>45017</v>
      </c>
      <c r="CC176" s="32">
        <v>45047</v>
      </c>
      <c r="CD176" s="32">
        <v>45078</v>
      </c>
      <c r="CE176" s="32">
        <v>45108</v>
      </c>
      <c r="CF176" s="32">
        <v>45139</v>
      </c>
      <c r="CG176" s="32">
        <v>45170</v>
      </c>
      <c r="CH176" s="32">
        <v>45200</v>
      </c>
      <c r="CI176" s="32">
        <v>45231</v>
      </c>
      <c r="CJ176" s="32">
        <v>45261</v>
      </c>
      <c r="CK176" s="54"/>
      <c r="CL176" s="54"/>
      <c r="CM176" s="54"/>
      <c r="CN176" s="54"/>
      <c r="CO176" s="54"/>
      <c r="CP176" s="54"/>
      <c r="CQ176" s="54"/>
      <c r="CR176" s="54"/>
      <c r="CS176" s="54"/>
      <c r="CT176" s="54"/>
      <c r="CU176" s="54"/>
      <c r="CV176" s="54"/>
      <c r="CW176" s="54"/>
      <c r="CX176" s="54"/>
      <c r="CY176" s="55"/>
      <c r="CZ176" s="55"/>
      <c r="EO176" s="57"/>
      <c r="EP176" s="57"/>
      <c r="EQ176" s="57"/>
      <c r="ER176" s="57"/>
      <c r="ES176" s="57"/>
      <c r="ET176" s="57"/>
      <c r="EU176" s="57"/>
      <c r="EV176" s="57"/>
      <c r="EW176" s="5"/>
      <c r="EX176" s="5"/>
      <c r="EY176" s="5"/>
      <c r="EZ176" s="5"/>
      <c r="FA176" s="5"/>
      <c r="FB176" s="5"/>
      <c r="FC176" s="5"/>
      <c r="FD176" s="5"/>
      <c r="FE176" s="5"/>
      <c r="FF176" s="5"/>
      <c r="FG176" s="5"/>
      <c r="FH176" s="5"/>
      <c r="FI176" s="5"/>
      <c r="FJ176" s="5"/>
      <c r="FK176" s="5"/>
    </row>
    <row r="177" spans="1:167" x14ac:dyDescent="0.25">
      <c r="U177" s="23" t="s">
        <v>12</v>
      </c>
      <c r="V177" s="34"/>
      <c r="W177" s="34"/>
      <c r="X177" s="34"/>
      <c r="Y177" s="34"/>
      <c r="Z177" s="34"/>
      <c r="AA177" s="34">
        <v>0.36</v>
      </c>
      <c r="AB177" s="34">
        <v>0.35</v>
      </c>
      <c r="AC177" s="34">
        <v>0.31</v>
      </c>
      <c r="AD177" s="34">
        <v>0.34</v>
      </c>
      <c r="AE177" s="34">
        <v>0.31</v>
      </c>
      <c r="AF177" s="34">
        <v>0.33</v>
      </c>
      <c r="AG177" s="35">
        <v>0.30612244897959184</v>
      </c>
      <c r="AH177" s="35">
        <v>0.37455830388692579</v>
      </c>
      <c r="AI177" s="35">
        <v>0.29741379310344829</v>
      </c>
      <c r="AJ177" s="34">
        <v>0.23170731707317074</v>
      </c>
      <c r="AK177" s="35">
        <v>0.32786885245901637</v>
      </c>
      <c r="AL177" s="35">
        <v>0.37264150943396224</v>
      </c>
      <c r="AM177" s="35">
        <v>0.31660231660231658</v>
      </c>
      <c r="AN177" s="35">
        <v>0.36206896551724138</v>
      </c>
      <c r="AO177" s="35">
        <v>0.3359073359073359</v>
      </c>
      <c r="AP177" s="35">
        <v>0.37850467289719625</v>
      </c>
      <c r="AQ177" s="35">
        <v>0.35856573705179284</v>
      </c>
      <c r="AR177" s="35">
        <v>0.3632286995515695</v>
      </c>
      <c r="AS177" s="35">
        <v>0.35922330097087379</v>
      </c>
      <c r="AT177" s="35">
        <v>0.39269406392694062</v>
      </c>
      <c r="AU177" s="35">
        <v>0.30593607305936071</v>
      </c>
      <c r="AV177" s="35">
        <v>0.27218934911242604</v>
      </c>
      <c r="AW177" s="35">
        <v>0.38725490196078433</v>
      </c>
      <c r="AX177" s="35">
        <v>0.28240740740740738</v>
      </c>
      <c r="AY177" s="35">
        <v>0.19844357976653695</v>
      </c>
      <c r="AZ177" s="35">
        <v>0.20814479638009051</v>
      </c>
      <c r="BA177" s="35">
        <v>0.3165137614678899</v>
      </c>
      <c r="BB177" s="35">
        <v>0.28310502283105021</v>
      </c>
      <c r="BC177" s="35">
        <v>0.26666666666666666</v>
      </c>
      <c r="BD177" s="35">
        <v>0.2878787878787879</v>
      </c>
      <c r="BE177" s="35">
        <v>0.31349206349206349</v>
      </c>
      <c r="BF177" s="35">
        <v>0.27192982456140352</v>
      </c>
      <c r="BG177" s="35">
        <v>0.31927710843373491</v>
      </c>
      <c r="BH177" s="35">
        <v>0.35465116279069769</v>
      </c>
      <c r="BI177" s="35">
        <v>0.33606557377049179</v>
      </c>
      <c r="BJ177" s="35">
        <v>0.28999999999999998</v>
      </c>
      <c r="BK177" s="35">
        <v>0.32804232804232802</v>
      </c>
      <c r="BL177" s="35">
        <v>0.29447852760736198</v>
      </c>
      <c r="BM177" s="35">
        <v>0.29032258064516131</v>
      </c>
      <c r="BN177" s="35">
        <v>0.29508196721311475</v>
      </c>
      <c r="BO177" s="35">
        <v>0.26406926406926406</v>
      </c>
      <c r="BP177" s="35">
        <v>0.30143540669856461</v>
      </c>
      <c r="BQ177" s="35">
        <v>0.30541871921182268</v>
      </c>
      <c r="BR177" s="35">
        <v>0.30939226519337015</v>
      </c>
      <c r="BS177" s="35">
        <v>0.38775510204081631</v>
      </c>
      <c r="BT177" s="35">
        <v>0.33536585365853661</v>
      </c>
      <c r="BU177" s="35">
        <v>0.42603550295857989</v>
      </c>
      <c r="BV177" s="35">
        <v>0.35502958579881655</v>
      </c>
      <c r="BW177" s="35">
        <v>0.38787878787878788</v>
      </c>
      <c r="BX177" s="35">
        <v>0.35195530726256985</v>
      </c>
      <c r="BY177" s="35">
        <v>0.34065934065934067</v>
      </c>
      <c r="BZ177" s="34">
        <v>0.39534883720930231</v>
      </c>
      <c r="CA177" s="34">
        <v>0.34403669724770641</v>
      </c>
      <c r="CB177" s="34">
        <v>0.31318681318681318</v>
      </c>
      <c r="CC177" s="34">
        <v>0.35813953488372091</v>
      </c>
      <c r="CD177" s="34"/>
      <c r="CE177" s="34"/>
      <c r="CF177" s="34"/>
      <c r="CG177" s="34"/>
      <c r="CH177" s="34"/>
      <c r="CI177" s="34"/>
      <c r="CJ177" s="34"/>
      <c r="CK177" s="54"/>
      <c r="CL177" s="54"/>
      <c r="CM177" s="54"/>
      <c r="CN177" s="54"/>
      <c r="CO177" s="54"/>
      <c r="CP177" s="54"/>
      <c r="CQ177" s="54"/>
      <c r="CR177" s="54"/>
      <c r="CS177" s="54"/>
      <c r="CT177" s="54"/>
      <c r="CU177" s="54"/>
      <c r="CV177" s="54"/>
      <c r="CW177" s="54"/>
      <c r="CX177" s="54"/>
      <c r="CY177" s="55"/>
      <c r="CZ177" s="55"/>
      <c r="EO177" s="57"/>
      <c r="EP177" s="57"/>
      <c r="EQ177" s="57"/>
      <c r="ER177" s="57"/>
      <c r="ES177" s="57"/>
      <c r="ET177" s="57"/>
      <c r="EU177" s="57"/>
      <c r="EV177" s="57"/>
      <c r="EW177" s="5"/>
      <c r="EX177" s="5"/>
      <c r="EY177" s="5"/>
      <c r="EZ177" s="5"/>
      <c r="FA177" s="5"/>
      <c r="FB177" s="5"/>
      <c r="FC177" s="5"/>
      <c r="FD177" s="5"/>
      <c r="FE177" s="5"/>
      <c r="FF177" s="5"/>
      <c r="FG177" s="5"/>
      <c r="FH177" s="5"/>
      <c r="FI177" s="5"/>
      <c r="FJ177" s="5"/>
      <c r="FK177" s="5"/>
    </row>
    <row r="178" spans="1:167" x14ac:dyDescent="0.25">
      <c r="U178" s="23" t="s">
        <v>9</v>
      </c>
      <c r="V178" s="34"/>
      <c r="W178" s="34"/>
      <c r="X178" s="34"/>
      <c r="Y178" s="34"/>
      <c r="Z178" s="34"/>
      <c r="AA178" s="34">
        <v>0.5</v>
      </c>
      <c r="AB178" s="34">
        <v>0.48</v>
      </c>
      <c r="AC178" s="34">
        <v>0.57999999999999996</v>
      </c>
      <c r="AD178" s="34">
        <v>0.72</v>
      </c>
      <c r="AE178" s="34">
        <v>0.61</v>
      </c>
      <c r="AF178" s="34">
        <v>0.49</v>
      </c>
      <c r="AG178" s="35">
        <v>0.67741935483870963</v>
      </c>
      <c r="AH178" s="35">
        <v>0.57499999999999996</v>
      </c>
      <c r="AI178" s="35">
        <v>0.55000000000000004</v>
      </c>
      <c r="AJ178" s="34">
        <v>0.5</v>
      </c>
      <c r="AK178" s="35">
        <v>0.51219512195121952</v>
      </c>
      <c r="AL178" s="35">
        <v>0.6</v>
      </c>
      <c r="AM178" s="35">
        <v>0.61904761904761907</v>
      </c>
      <c r="AN178" s="35">
        <v>0.5</v>
      </c>
      <c r="AO178" s="35">
        <v>0.5161290322580645</v>
      </c>
      <c r="AP178" s="35">
        <v>0.72727272727272729</v>
      </c>
      <c r="AQ178" s="35">
        <v>0.51851851851851849</v>
      </c>
      <c r="AR178" s="35">
        <v>0.61764705882352944</v>
      </c>
      <c r="AS178" s="35">
        <v>0.51351351351351349</v>
      </c>
      <c r="AT178" s="35">
        <v>0.47727272727272729</v>
      </c>
      <c r="AU178" s="35">
        <v>0.61111111111111116</v>
      </c>
      <c r="AV178" s="35">
        <v>0.55263157894736847</v>
      </c>
      <c r="AW178" s="35">
        <v>0.53333333333333333</v>
      </c>
      <c r="AX178" s="35">
        <v>0.42857142857142855</v>
      </c>
      <c r="AY178" s="35">
        <v>0.40476190476190477</v>
      </c>
      <c r="AZ178" s="35">
        <v>0.59459459459459463</v>
      </c>
      <c r="BA178" s="35">
        <v>0.42499999999999999</v>
      </c>
      <c r="BB178" s="35">
        <v>0.3888888888888889</v>
      </c>
      <c r="BC178" s="35">
        <v>0.51162790697674421</v>
      </c>
      <c r="BD178" s="35">
        <v>0.58536585365853655</v>
      </c>
      <c r="BE178" s="35">
        <v>0.47368421052631576</v>
      </c>
      <c r="BF178" s="35">
        <v>0.5</v>
      </c>
      <c r="BG178" s="35">
        <v>0.52941176470588236</v>
      </c>
      <c r="BH178" s="35">
        <v>0.48648648648648651</v>
      </c>
      <c r="BI178" s="35">
        <v>0.56756756756756754</v>
      </c>
      <c r="BJ178" s="35">
        <v>0.53</v>
      </c>
      <c r="BK178" s="35">
        <v>0.625</v>
      </c>
      <c r="BL178" s="35">
        <v>0.51428571428571423</v>
      </c>
      <c r="BM178" s="35">
        <v>0.45652173913043476</v>
      </c>
      <c r="BN178" s="35">
        <v>0.38235294117647056</v>
      </c>
      <c r="BO178" s="35">
        <v>0.62857142857142856</v>
      </c>
      <c r="BP178" s="35">
        <v>0.52777777777777779</v>
      </c>
      <c r="BQ178" s="35">
        <v>0.52631578947368418</v>
      </c>
      <c r="BR178" s="35">
        <v>0.45714285714285713</v>
      </c>
      <c r="BS178" s="35">
        <v>0.61111111111111116</v>
      </c>
      <c r="BT178" s="35">
        <v>0.55172413793103448</v>
      </c>
      <c r="BU178" s="35">
        <v>0.44444444444444442</v>
      </c>
      <c r="BV178" s="35">
        <v>0.41176470588235292</v>
      </c>
      <c r="BW178" s="35">
        <v>0.57499999999999996</v>
      </c>
      <c r="BX178" s="35">
        <v>0.48484848484848486</v>
      </c>
      <c r="BY178" s="35">
        <v>0.48484848484848486</v>
      </c>
      <c r="BZ178" s="34">
        <v>0.51851851851851849</v>
      </c>
      <c r="CA178" s="34">
        <v>0.60465116279069764</v>
      </c>
      <c r="CB178" s="34">
        <v>0.42307692307692307</v>
      </c>
      <c r="CC178" s="34">
        <v>0.39393939393939392</v>
      </c>
      <c r="CD178" s="34"/>
      <c r="CE178" s="34"/>
      <c r="CF178" s="34"/>
      <c r="CG178" s="34"/>
      <c r="CH178" s="34"/>
      <c r="CI178" s="34"/>
      <c r="CJ178" s="34"/>
      <c r="CK178" s="56"/>
      <c r="CL178" s="56"/>
      <c r="CM178" s="56"/>
      <c r="CN178" s="56"/>
      <c r="CO178" s="54"/>
      <c r="CP178" s="54"/>
      <c r="CQ178" s="54"/>
      <c r="CR178" s="54"/>
      <c r="CS178" s="54"/>
      <c r="CT178" s="54"/>
      <c r="CU178" s="54"/>
      <c r="CV178" s="54"/>
      <c r="CW178" s="54"/>
      <c r="CX178" s="54"/>
      <c r="CY178" s="55"/>
      <c r="CZ178" s="55"/>
      <c r="EO178" s="57"/>
      <c r="EP178" s="57"/>
      <c r="EQ178" s="57"/>
      <c r="ER178" s="57"/>
      <c r="ES178" s="57"/>
      <c r="ET178" s="57"/>
      <c r="EU178" s="57"/>
      <c r="EV178" s="57"/>
      <c r="EW178" s="5"/>
      <c r="EX178" s="5"/>
      <c r="EY178" s="5"/>
      <c r="EZ178" s="5"/>
      <c r="FA178" s="5"/>
      <c r="FB178" s="5"/>
      <c r="FC178" s="5"/>
      <c r="FD178" s="5"/>
      <c r="FE178" s="5"/>
      <c r="FF178" s="5"/>
      <c r="FG178" s="5"/>
      <c r="FH178" s="5"/>
      <c r="FI178" s="5"/>
      <c r="FJ178" s="5"/>
      <c r="FK178" s="5"/>
    </row>
    <row r="179" spans="1:167" x14ac:dyDescent="0.25">
      <c r="U179" s="23" t="s">
        <v>11</v>
      </c>
      <c r="V179" s="34"/>
      <c r="W179" s="34"/>
      <c r="X179" s="34"/>
      <c r="Y179" s="34"/>
      <c r="Z179" s="34"/>
      <c r="AA179" s="34">
        <v>0.59</v>
      </c>
      <c r="AB179" s="34">
        <v>0.64</v>
      </c>
      <c r="AC179" s="34">
        <v>0.66</v>
      </c>
      <c r="AD179" s="34">
        <v>0.76</v>
      </c>
      <c r="AE179" s="34">
        <v>0.7</v>
      </c>
      <c r="AF179" s="34">
        <v>0.59</v>
      </c>
      <c r="AG179" s="35">
        <v>0.62745098039215685</v>
      </c>
      <c r="AH179" s="35">
        <v>0.72580645161290325</v>
      </c>
      <c r="AI179" s="35">
        <v>0.6428571428571429</v>
      </c>
      <c r="AJ179" s="34">
        <v>0.56140350877192979</v>
      </c>
      <c r="AK179" s="35">
        <v>0.55882352941176472</v>
      </c>
      <c r="AL179" s="35">
        <v>0.69090909090909092</v>
      </c>
      <c r="AM179" s="35">
        <v>0.66666666666666663</v>
      </c>
      <c r="AN179" s="35">
        <v>0.74468085106382975</v>
      </c>
      <c r="AO179" s="35">
        <v>0.75</v>
      </c>
      <c r="AP179" s="35">
        <v>0.72499999999999998</v>
      </c>
      <c r="AQ179" s="35">
        <v>0.72093023255813948</v>
      </c>
      <c r="AR179" s="35">
        <v>0.73076923076923073</v>
      </c>
      <c r="AS179" s="35">
        <v>0.8</v>
      </c>
      <c r="AT179" s="35">
        <v>0.8</v>
      </c>
      <c r="AU179" s="35">
        <v>0</v>
      </c>
      <c r="AV179" s="35">
        <v>0.33333333333333331</v>
      </c>
      <c r="AW179" s="35">
        <v>0</v>
      </c>
      <c r="AX179" s="35">
        <v>0</v>
      </c>
      <c r="AY179" s="35">
        <v>0</v>
      </c>
      <c r="AZ179" s="35">
        <v>1</v>
      </c>
      <c r="BA179" s="35"/>
      <c r="BB179" s="35"/>
      <c r="BC179" s="35"/>
      <c r="BD179" s="35"/>
      <c r="BE179" s="35"/>
      <c r="BF179" s="35">
        <v>0</v>
      </c>
      <c r="BG179" s="35">
        <v>0</v>
      </c>
      <c r="BH179" s="35">
        <v>0</v>
      </c>
      <c r="BI179" s="35">
        <v>0</v>
      </c>
      <c r="BJ179" s="35">
        <v>0.27</v>
      </c>
      <c r="BK179" s="35">
        <v>0.5</v>
      </c>
      <c r="BL179" s="35">
        <v>0.25</v>
      </c>
      <c r="BM179" s="35">
        <v>0.32258064516129031</v>
      </c>
      <c r="BN179" s="35">
        <v>0.35</v>
      </c>
      <c r="BO179" s="35">
        <v>0.29411764705882354</v>
      </c>
      <c r="BP179" s="35">
        <v>0.36</v>
      </c>
      <c r="BQ179" s="35">
        <v>0.33333333333333331</v>
      </c>
      <c r="BR179" s="35">
        <v>0.47058823529411764</v>
      </c>
      <c r="BS179" s="35">
        <v>0.5</v>
      </c>
      <c r="BT179" s="35">
        <v>0.30434782608695654</v>
      </c>
      <c r="BU179" s="35">
        <v>0.22222222222222221</v>
      </c>
      <c r="BV179" s="35">
        <v>0.1875</v>
      </c>
      <c r="BW179" s="35">
        <v>0.2857142857142857</v>
      </c>
      <c r="BX179" s="35">
        <v>0.35714285714285715</v>
      </c>
      <c r="BY179" s="35">
        <v>0.44444444444444442</v>
      </c>
      <c r="BZ179" s="34">
        <v>0.36</v>
      </c>
      <c r="CA179" s="34">
        <v>0.33333333333333331</v>
      </c>
      <c r="CB179" s="34">
        <v>0.38095238095238093</v>
      </c>
      <c r="CC179" s="34">
        <v>0.42307692307692307</v>
      </c>
      <c r="CD179" s="34"/>
      <c r="CE179" s="34"/>
      <c r="CF179" s="34"/>
      <c r="CG179" s="34"/>
      <c r="CH179" s="34"/>
      <c r="CI179" s="34"/>
      <c r="CJ179" s="34"/>
      <c r="CK179" s="58"/>
      <c r="CL179" s="58"/>
      <c r="CM179" s="58"/>
      <c r="CN179" s="58"/>
      <c r="CO179" s="54"/>
      <c r="CP179" s="54"/>
      <c r="CQ179" s="54"/>
      <c r="CR179" s="54"/>
      <c r="CS179" s="54"/>
      <c r="CT179" s="54"/>
      <c r="CU179" s="54"/>
      <c r="CV179" s="54"/>
      <c r="CW179" s="54"/>
      <c r="CX179" s="54"/>
      <c r="CY179" s="55"/>
      <c r="CZ179" s="55"/>
      <c r="EO179" s="57"/>
      <c r="EP179" s="57"/>
      <c r="EQ179" s="57"/>
      <c r="ER179" s="57"/>
      <c r="ES179" s="57"/>
      <c r="ET179" s="57"/>
      <c r="EU179" s="57"/>
      <c r="EV179" s="57"/>
      <c r="EW179" s="5"/>
      <c r="EX179" s="5"/>
      <c r="EY179" s="5"/>
      <c r="EZ179" s="5"/>
      <c r="FA179" s="5"/>
      <c r="FB179" s="5"/>
      <c r="FC179" s="5"/>
      <c r="FD179" s="5"/>
      <c r="FE179" s="5"/>
      <c r="FF179" s="5"/>
      <c r="FG179" s="5"/>
      <c r="FH179" s="5"/>
      <c r="FI179" s="5"/>
      <c r="FJ179" s="5"/>
      <c r="FK179" s="5"/>
    </row>
    <row r="180" spans="1:167" x14ac:dyDescent="0.25">
      <c r="U180" s="23" t="s">
        <v>10</v>
      </c>
      <c r="V180" s="34"/>
      <c r="W180" s="34"/>
      <c r="X180" s="34"/>
      <c r="Y180" s="34"/>
      <c r="Z180" s="34"/>
      <c r="AA180" s="34">
        <v>0.33</v>
      </c>
      <c r="AB180" s="34">
        <v>0.33</v>
      </c>
      <c r="AC180" s="34">
        <v>0.45</v>
      </c>
      <c r="AD180" s="34">
        <v>0.46</v>
      </c>
      <c r="AE180" s="34">
        <v>0.38</v>
      </c>
      <c r="AF180" s="34">
        <v>0.42</v>
      </c>
      <c r="AG180" s="35">
        <v>0.37037037037037035</v>
      </c>
      <c r="AH180" s="35">
        <v>0.44</v>
      </c>
      <c r="AI180" s="35">
        <v>0.5</v>
      </c>
      <c r="AJ180" s="34">
        <v>0.30769230769230771</v>
      </c>
      <c r="AK180" s="35">
        <v>0.46666666666666667</v>
      </c>
      <c r="AL180" s="35">
        <v>0.61538461538461542</v>
      </c>
      <c r="AM180" s="35">
        <v>0.61111111111111116</v>
      </c>
      <c r="AN180" s="35">
        <v>0.55172413793103448</v>
      </c>
      <c r="AO180" s="35">
        <v>0.55555555555555558</v>
      </c>
      <c r="AP180" s="35">
        <v>0.6071428571428571</v>
      </c>
      <c r="AQ180" s="35">
        <v>0.55555555555555558</v>
      </c>
      <c r="AR180" s="35">
        <v>0.7</v>
      </c>
      <c r="AS180" s="35">
        <v>0.65384615384615385</v>
      </c>
      <c r="AT180" s="35">
        <v>0.5357142857142857</v>
      </c>
      <c r="AU180" s="35">
        <v>0.5714285714285714</v>
      </c>
      <c r="AV180" s="35">
        <v>0.45454545454545453</v>
      </c>
      <c r="AW180" s="35">
        <v>0.55555555555555558</v>
      </c>
      <c r="AX180" s="35">
        <v>0.35714285714285715</v>
      </c>
      <c r="AY180" s="35">
        <v>0.43333333333333335</v>
      </c>
      <c r="AZ180" s="35">
        <v>0.47826086956521741</v>
      </c>
      <c r="BA180" s="35">
        <v>0.46875</v>
      </c>
      <c r="BB180" s="35">
        <v>0.46666666666666667</v>
      </c>
      <c r="BC180" s="35">
        <v>0.30769230769230771</v>
      </c>
      <c r="BD180" s="35">
        <v>0.38461538461538464</v>
      </c>
      <c r="BE180" s="35">
        <v>0.48148148148148145</v>
      </c>
      <c r="BF180" s="35">
        <v>0.47058823529411764</v>
      </c>
      <c r="BG180" s="35">
        <v>0.41935483870967744</v>
      </c>
      <c r="BH180" s="35">
        <v>0.375</v>
      </c>
      <c r="BI180" s="35">
        <v>0.51515151515151514</v>
      </c>
      <c r="BJ180" s="35">
        <v>0.5</v>
      </c>
      <c r="BK180" s="35">
        <v>0.41935483870967744</v>
      </c>
      <c r="BL180" s="35">
        <v>0.46341463414634149</v>
      </c>
      <c r="BM180" s="35">
        <v>0.38461538461538464</v>
      </c>
      <c r="BN180" s="35">
        <v>0.42857142857142855</v>
      </c>
      <c r="BO180" s="35">
        <v>0.41666666666666669</v>
      </c>
      <c r="BP180" s="35">
        <v>0.30303030303030304</v>
      </c>
      <c r="BQ180" s="35">
        <v>0.37037037037037035</v>
      </c>
      <c r="BR180" s="35">
        <v>0.34285714285714286</v>
      </c>
      <c r="BS180" s="35">
        <v>0.40909090909090912</v>
      </c>
      <c r="BT180" s="35">
        <v>0.33333333333333331</v>
      </c>
      <c r="BU180" s="35">
        <v>0.52777777777777779</v>
      </c>
      <c r="BV180" s="35">
        <v>0.52941176470588236</v>
      </c>
      <c r="BW180" s="35">
        <v>0.20833333333333334</v>
      </c>
      <c r="BX180" s="35">
        <v>0.4375</v>
      </c>
      <c r="BY180" s="35">
        <v>0.51428571428571423</v>
      </c>
      <c r="BZ180" s="34">
        <v>0.29166666666666669</v>
      </c>
      <c r="CA180" s="34">
        <v>0.33333333333333331</v>
      </c>
      <c r="CB180" s="34">
        <v>0.41666666666666669</v>
      </c>
      <c r="CC180" s="34">
        <v>0.2608695652173913</v>
      </c>
      <c r="CD180" s="34"/>
      <c r="CE180" s="34"/>
      <c r="CF180" s="34"/>
      <c r="CG180" s="34"/>
      <c r="CH180" s="34"/>
      <c r="CI180" s="34"/>
      <c r="CJ180" s="34"/>
      <c r="CK180" s="58"/>
      <c r="CL180" s="58"/>
      <c r="CM180" s="58"/>
      <c r="CN180" s="58"/>
      <c r="CO180" s="54"/>
      <c r="CP180" s="54"/>
      <c r="CQ180" s="54"/>
      <c r="CR180" s="54"/>
      <c r="CS180" s="54"/>
      <c r="CT180" s="54"/>
      <c r="CU180" s="54"/>
      <c r="CV180" s="54"/>
      <c r="CW180" s="54"/>
      <c r="CX180" s="54"/>
      <c r="CY180" s="55"/>
      <c r="CZ180" s="55"/>
      <c r="EO180" s="57"/>
      <c r="EP180" s="57"/>
      <c r="EQ180" s="57"/>
      <c r="ER180" s="57"/>
      <c r="ES180" s="57"/>
      <c r="ET180" s="57"/>
      <c r="EU180" s="57"/>
      <c r="EV180" s="57"/>
      <c r="EW180" s="5"/>
      <c r="EX180" s="5"/>
      <c r="EY180" s="5"/>
      <c r="EZ180" s="5"/>
      <c r="FA180" s="5"/>
      <c r="FB180" s="5"/>
      <c r="FC180" s="5"/>
      <c r="FD180" s="5"/>
      <c r="FE180" s="5"/>
      <c r="FF180" s="5"/>
      <c r="FG180" s="5"/>
      <c r="FH180" s="5"/>
      <c r="FI180" s="5"/>
      <c r="FJ180" s="5"/>
      <c r="FK180" s="5"/>
    </row>
    <row r="181" spans="1:167" x14ac:dyDescent="0.25">
      <c r="U181" s="23" t="s">
        <v>8</v>
      </c>
      <c r="V181" s="34"/>
      <c r="W181" s="34"/>
      <c r="X181" s="34"/>
      <c r="Y181" s="34"/>
      <c r="Z181" s="34"/>
      <c r="AA181" s="34">
        <v>0.37</v>
      </c>
      <c r="AB181" s="34">
        <v>0.4</v>
      </c>
      <c r="AC181" s="34">
        <v>0.51</v>
      </c>
      <c r="AD181" s="34">
        <v>0.42</v>
      </c>
      <c r="AE181" s="34">
        <v>0.4</v>
      </c>
      <c r="AF181" s="34">
        <v>0.42</v>
      </c>
      <c r="AG181" s="35">
        <v>0.4358974358974359</v>
      </c>
      <c r="AH181" s="35">
        <v>0.35227272727272729</v>
      </c>
      <c r="AI181" s="35">
        <v>0.35714285714285715</v>
      </c>
      <c r="AJ181" s="34">
        <v>0.36</v>
      </c>
      <c r="AK181" s="35">
        <v>0.3595505617977528</v>
      </c>
      <c r="AL181" s="35">
        <v>0.39506172839506171</v>
      </c>
      <c r="AM181" s="35">
        <v>0.47058823529411764</v>
      </c>
      <c r="AN181" s="35">
        <v>0.421875</v>
      </c>
      <c r="AO181" s="35">
        <v>0.421875</v>
      </c>
      <c r="AP181" s="35">
        <v>0.5490196078431373</v>
      </c>
      <c r="AQ181" s="35">
        <v>0.40909090909090912</v>
      </c>
      <c r="AR181" s="35">
        <v>0.31428571428571428</v>
      </c>
      <c r="AS181" s="35">
        <v>0.43902439024390244</v>
      </c>
      <c r="AT181" s="35">
        <v>0.39743589743589741</v>
      </c>
      <c r="AU181" s="35">
        <v>0.32432432432432434</v>
      </c>
      <c r="AV181" s="35">
        <v>0.28169014084507044</v>
      </c>
      <c r="AW181" s="35">
        <v>0.33823529411764708</v>
      </c>
      <c r="AX181" s="35">
        <v>0.23529411764705882</v>
      </c>
      <c r="AY181" s="35">
        <v>0.30645161290322581</v>
      </c>
      <c r="AZ181" s="35">
        <v>0.4</v>
      </c>
      <c r="BA181" s="35">
        <v>0.41538461538461541</v>
      </c>
      <c r="BB181" s="35">
        <v>0.39705882352941174</v>
      </c>
      <c r="BC181" s="35">
        <v>0.46031746031746029</v>
      </c>
      <c r="BD181" s="35">
        <v>0.39130434782608697</v>
      </c>
      <c r="BE181" s="35">
        <v>0.375</v>
      </c>
      <c r="BF181" s="35">
        <v>0.421875</v>
      </c>
      <c r="BG181" s="35">
        <v>0.43478260869565216</v>
      </c>
      <c r="BH181" s="35">
        <v>0.44827586206896552</v>
      </c>
      <c r="BI181" s="35">
        <v>0.39705882352941174</v>
      </c>
      <c r="BJ181" s="35">
        <v>0.4</v>
      </c>
      <c r="BK181" s="35">
        <v>0.4375</v>
      </c>
      <c r="BL181" s="35">
        <v>0.36666666666666664</v>
      </c>
      <c r="BM181" s="35">
        <v>0.4375</v>
      </c>
      <c r="BN181" s="35">
        <v>0.52727272727272723</v>
      </c>
      <c r="BO181" s="35">
        <v>0.39436619718309857</v>
      </c>
      <c r="BP181" s="35">
        <v>0.421875</v>
      </c>
      <c r="BQ181" s="35">
        <v>0.44827586206896552</v>
      </c>
      <c r="BR181" s="35">
        <v>0.39655172413793105</v>
      </c>
      <c r="BS181" s="35">
        <v>0.37777777777777777</v>
      </c>
      <c r="BT181" s="35">
        <v>0.44897959183673469</v>
      </c>
      <c r="BU181" s="35">
        <v>0.48979591836734693</v>
      </c>
      <c r="BV181" s="35">
        <v>0.24193548387096775</v>
      </c>
      <c r="BW181" s="35">
        <v>0.29850746268656714</v>
      </c>
      <c r="BX181" s="35">
        <v>0.19696969696969696</v>
      </c>
      <c r="BY181" s="35">
        <v>0.42465753424657532</v>
      </c>
      <c r="BZ181" s="34">
        <v>0.41935483870967744</v>
      </c>
      <c r="CA181" s="34">
        <v>0.36486486486486486</v>
      </c>
      <c r="CB181" s="34">
        <v>0.3108108108108108</v>
      </c>
      <c r="CC181" s="34">
        <v>0.23809523809523808</v>
      </c>
      <c r="CD181" s="34"/>
      <c r="CE181" s="34"/>
      <c r="CF181" s="34"/>
      <c r="CG181" s="34"/>
      <c r="CH181" s="34"/>
      <c r="CI181" s="34"/>
      <c r="CJ181" s="34"/>
      <c r="CK181" s="58"/>
      <c r="CL181" s="58"/>
      <c r="CM181" s="58"/>
      <c r="CN181" s="58"/>
      <c r="CO181" s="54"/>
      <c r="CP181" s="54"/>
      <c r="CQ181" s="54"/>
      <c r="CR181" s="54"/>
      <c r="CS181" s="54"/>
      <c r="CT181" s="54"/>
      <c r="CU181" s="54"/>
      <c r="CV181" s="54"/>
      <c r="CW181" s="54"/>
      <c r="CX181" s="54"/>
      <c r="CY181" s="55"/>
      <c r="CZ181" s="55"/>
      <c r="EO181" s="57"/>
      <c r="EP181" s="57"/>
      <c r="EQ181" s="57"/>
      <c r="ER181" s="57"/>
      <c r="ES181" s="57"/>
      <c r="ET181" s="57"/>
      <c r="EU181" s="57"/>
      <c r="EV181" s="57"/>
      <c r="EW181" s="5"/>
      <c r="EX181" s="5"/>
      <c r="EY181" s="5"/>
      <c r="EZ181" s="5"/>
      <c r="FA181" s="5"/>
      <c r="FB181" s="5"/>
      <c r="FC181" s="5"/>
      <c r="FD181" s="5"/>
      <c r="FE181" s="5"/>
      <c r="FF181" s="5"/>
      <c r="FG181" s="5"/>
      <c r="FH181" s="5"/>
      <c r="FI181" s="5"/>
      <c r="FJ181" s="5"/>
      <c r="FK181" s="5"/>
    </row>
    <row r="182" spans="1:167" x14ac:dyDescent="0.25">
      <c r="U182" s="23" t="s">
        <v>7</v>
      </c>
      <c r="V182" s="34"/>
      <c r="W182" s="34"/>
      <c r="X182" s="34"/>
      <c r="Y182" s="34"/>
      <c r="Z182" s="34"/>
      <c r="AA182" s="34">
        <v>0.67</v>
      </c>
      <c r="AB182" s="34">
        <v>0.46</v>
      </c>
      <c r="AC182" s="34">
        <v>0.38</v>
      </c>
      <c r="AD182" s="34">
        <v>0.5</v>
      </c>
      <c r="AE182" s="34">
        <v>0.44</v>
      </c>
      <c r="AF182" s="34">
        <v>0.18</v>
      </c>
      <c r="AG182" s="35">
        <v>0.33333333333333331</v>
      </c>
      <c r="AH182" s="35">
        <v>0.17647058823529413</v>
      </c>
      <c r="AI182" s="35">
        <v>0.3125</v>
      </c>
      <c r="AJ182" s="34">
        <v>0.37037037037037035</v>
      </c>
      <c r="AK182" s="35">
        <v>0.36363636363636365</v>
      </c>
      <c r="AL182" s="35">
        <v>0.4</v>
      </c>
      <c r="AM182" s="35">
        <v>0.4375</v>
      </c>
      <c r="AN182" s="35">
        <v>0.2</v>
      </c>
      <c r="AO182" s="35">
        <v>0</v>
      </c>
      <c r="AP182" s="35">
        <v>0</v>
      </c>
      <c r="AQ182" s="35">
        <v>0</v>
      </c>
      <c r="AR182" s="35">
        <v>0</v>
      </c>
      <c r="AS182" s="35">
        <v>0.6</v>
      </c>
      <c r="AT182" s="35">
        <v>0.33333333333333331</v>
      </c>
      <c r="AU182" s="35">
        <v>0.5714285714285714</v>
      </c>
      <c r="AV182" s="35">
        <v>0.4</v>
      </c>
      <c r="AW182" s="35">
        <v>0.33333333333333331</v>
      </c>
      <c r="AX182" s="35">
        <v>0.25</v>
      </c>
      <c r="AY182" s="35">
        <v>1</v>
      </c>
      <c r="AZ182" s="35">
        <v>0.6</v>
      </c>
      <c r="BA182" s="35">
        <v>1</v>
      </c>
      <c r="BB182" s="35"/>
      <c r="BC182" s="35"/>
      <c r="BD182" s="35">
        <v>0</v>
      </c>
      <c r="BE182" s="35">
        <v>0</v>
      </c>
      <c r="BF182" s="35">
        <v>0</v>
      </c>
      <c r="BG182" s="35">
        <v>0</v>
      </c>
      <c r="BH182" s="35">
        <v>0</v>
      </c>
      <c r="BI182" s="35"/>
      <c r="BJ182" s="35">
        <v>0</v>
      </c>
      <c r="BK182" s="35"/>
      <c r="BL182" s="35"/>
      <c r="BM182" s="35"/>
      <c r="BN182" s="35"/>
      <c r="BO182" s="35"/>
      <c r="BP182" s="35"/>
      <c r="BQ182" s="35"/>
      <c r="BR182" s="35"/>
      <c r="BS182" s="35"/>
      <c r="BT182" s="35"/>
      <c r="BU182" s="35"/>
      <c r="BV182" s="35"/>
      <c r="BW182" s="35"/>
      <c r="BX182" s="35"/>
      <c r="BY182" s="35"/>
      <c r="BZ182" s="34"/>
      <c r="CA182" s="34"/>
      <c r="CB182" s="34"/>
      <c r="CC182" s="34"/>
      <c r="CD182" s="34"/>
      <c r="CE182" s="34"/>
      <c r="CF182" s="34"/>
      <c r="CG182" s="34"/>
      <c r="CH182" s="34"/>
      <c r="CI182" s="34"/>
      <c r="CJ182" s="34"/>
      <c r="CK182" s="58"/>
      <c r="CL182" s="58"/>
      <c r="CM182" s="58"/>
      <c r="CN182" s="58"/>
      <c r="CO182" s="54"/>
      <c r="CP182" s="54"/>
      <c r="CQ182" s="54"/>
      <c r="CR182" s="54"/>
      <c r="CS182" s="54"/>
      <c r="CT182" s="54"/>
      <c r="CU182" s="54"/>
      <c r="CV182" s="54"/>
      <c r="CW182" s="54"/>
      <c r="CX182" s="54"/>
      <c r="CY182" s="55"/>
      <c r="CZ182" s="55"/>
      <c r="EO182" s="57"/>
      <c r="EP182" s="57"/>
      <c r="EQ182" s="57"/>
      <c r="ER182" s="57"/>
      <c r="ES182" s="57"/>
      <c r="ET182" s="57"/>
      <c r="EU182" s="57"/>
      <c r="EV182" s="57"/>
      <c r="EW182" s="5"/>
      <c r="EX182" s="5"/>
      <c r="EY182" s="5"/>
      <c r="EZ182" s="5"/>
      <c r="FA182" s="5"/>
      <c r="FB182" s="5"/>
      <c r="FC182" s="5"/>
      <c r="FD182" s="5"/>
      <c r="FE182" s="5"/>
      <c r="FF182" s="5"/>
      <c r="FG182" s="5"/>
      <c r="FH182" s="5"/>
      <c r="FI182" s="5"/>
      <c r="FJ182" s="5"/>
      <c r="FK182" s="5"/>
    </row>
    <row r="183" spans="1:167" x14ac:dyDescent="0.25">
      <c r="U183" s="23" t="s">
        <v>6</v>
      </c>
      <c r="V183" s="34"/>
      <c r="W183" s="34"/>
      <c r="X183" s="34"/>
      <c r="Y183" s="34"/>
      <c r="Z183" s="34"/>
      <c r="AA183" s="34">
        <v>0.2</v>
      </c>
      <c r="AB183" s="34">
        <v>0.36</v>
      </c>
      <c r="AC183" s="34">
        <v>0.4</v>
      </c>
      <c r="AD183" s="34">
        <v>0.25</v>
      </c>
      <c r="AE183" s="34">
        <v>0.19</v>
      </c>
      <c r="AF183" s="34">
        <v>0.38</v>
      </c>
      <c r="AG183" s="35">
        <v>0.26315789473684209</v>
      </c>
      <c r="AH183" s="35">
        <v>0.21875</v>
      </c>
      <c r="AI183" s="35">
        <v>0.2857142857142857</v>
      </c>
      <c r="AJ183" s="34">
        <v>0.22727272727272727</v>
      </c>
      <c r="AK183" s="35">
        <v>0.17647058823529413</v>
      </c>
      <c r="AL183" s="35">
        <v>0.29166666666666669</v>
      </c>
      <c r="AM183" s="35">
        <v>0.41176470588235292</v>
      </c>
      <c r="AN183" s="35">
        <v>0.41666666666666669</v>
      </c>
      <c r="AO183" s="35">
        <v>0.15</v>
      </c>
      <c r="AP183" s="35">
        <v>0.33333333333333331</v>
      </c>
      <c r="AQ183" s="35">
        <v>0.2608695652173913</v>
      </c>
      <c r="AR183" s="35">
        <v>0.2</v>
      </c>
      <c r="AS183" s="35">
        <v>0.27272727272727271</v>
      </c>
      <c r="AT183" s="35">
        <v>0.2608695652173913</v>
      </c>
      <c r="AU183" s="35">
        <v>0.22727272727272727</v>
      </c>
      <c r="AV183" s="35">
        <v>0.14285714285714285</v>
      </c>
      <c r="AW183" s="35">
        <v>0.35</v>
      </c>
      <c r="AX183" s="35">
        <v>0.22222222222222221</v>
      </c>
      <c r="AY183" s="35">
        <v>0.37931034482758619</v>
      </c>
      <c r="AZ183" s="35">
        <v>0.33333333333333331</v>
      </c>
      <c r="BA183" s="35">
        <v>0.33333333333333331</v>
      </c>
      <c r="BB183" s="35">
        <v>0.26923076923076922</v>
      </c>
      <c r="BC183" s="35">
        <v>0.38095238095238093</v>
      </c>
      <c r="BD183" s="35">
        <v>0.35</v>
      </c>
      <c r="BE183" s="35">
        <v>0.19047619047619047</v>
      </c>
      <c r="BF183" s="35">
        <v>0.2857142857142857</v>
      </c>
      <c r="BG183" s="35">
        <v>0.2</v>
      </c>
      <c r="BH183" s="35">
        <v>0.47058823529411764</v>
      </c>
      <c r="BI183" s="35">
        <v>0.4</v>
      </c>
      <c r="BJ183" s="35">
        <v>0.28999999999999998</v>
      </c>
      <c r="BK183" s="35">
        <v>0.27272727272727271</v>
      </c>
      <c r="BL183" s="35">
        <v>0.33333333333333331</v>
      </c>
      <c r="BM183" s="35">
        <v>0.35294117647058826</v>
      </c>
      <c r="BN183" s="35">
        <v>0.31578947368421051</v>
      </c>
      <c r="BO183" s="35">
        <v>0.36842105263157893</v>
      </c>
      <c r="BP183" s="35">
        <v>0.46153846153846156</v>
      </c>
      <c r="BQ183" s="35">
        <v>0.28000000000000003</v>
      </c>
      <c r="BR183" s="35">
        <v>0.30769230769230771</v>
      </c>
      <c r="BS183" s="35">
        <v>0.3125</v>
      </c>
      <c r="BT183" s="35">
        <v>0.43478260869565216</v>
      </c>
      <c r="BU183" s="35">
        <v>0.4</v>
      </c>
      <c r="BV183" s="35">
        <v>0.17647058823529413</v>
      </c>
      <c r="BW183" s="35">
        <v>0.33333333333333331</v>
      </c>
      <c r="BX183" s="35">
        <v>0.21052631578947367</v>
      </c>
      <c r="BY183" s="35">
        <v>0.2857142857142857</v>
      </c>
      <c r="BZ183" s="34">
        <v>0.31578947368421051</v>
      </c>
      <c r="CA183" s="34">
        <v>0.3</v>
      </c>
      <c r="CB183" s="34">
        <v>0.42857142857142855</v>
      </c>
      <c r="CC183" s="34">
        <v>0.35</v>
      </c>
      <c r="CD183" s="34"/>
      <c r="CE183" s="34"/>
      <c r="CF183" s="34"/>
      <c r="CG183" s="34"/>
      <c r="CH183" s="34"/>
      <c r="CI183" s="34"/>
      <c r="CJ183" s="34"/>
      <c r="CK183" s="58"/>
      <c r="CL183" s="58"/>
      <c r="CM183" s="58"/>
      <c r="CN183" s="58"/>
      <c r="CO183" s="54"/>
      <c r="CP183" s="54"/>
      <c r="CQ183" s="54"/>
      <c r="CR183" s="54"/>
      <c r="CS183" s="54"/>
      <c r="CT183" s="54"/>
      <c r="CU183" s="54"/>
      <c r="CV183" s="54"/>
      <c r="CW183" s="54"/>
      <c r="CX183" s="54"/>
      <c r="CY183" s="55"/>
      <c r="CZ183" s="55"/>
      <c r="EO183" s="57"/>
      <c r="EP183" s="57"/>
      <c r="EQ183" s="57"/>
      <c r="ER183" s="57"/>
      <c r="ES183" s="57"/>
      <c r="ET183" s="57"/>
      <c r="EU183" s="57"/>
      <c r="EV183" s="57"/>
      <c r="EW183" s="5"/>
      <c r="EX183" s="5"/>
      <c r="EY183" s="5"/>
      <c r="EZ183" s="5"/>
      <c r="FA183" s="5"/>
      <c r="FB183" s="5"/>
      <c r="FC183" s="5"/>
      <c r="FD183" s="5"/>
      <c r="FE183" s="5"/>
      <c r="FF183" s="5"/>
      <c r="FG183" s="5"/>
      <c r="FH183" s="5"/>
      <c r="FI183" s="5"/>
      <c r="FJ183" s="5"/>
      <c r="FK183" s="5"/>
    </row>
    <row r="184" spans="1:167" x14ac:dyDescent="0.25">
      <c r="U184" s="23" t="s">
        <v>5</v>
      </c>
      <c r="V184" s="34"/>
      <c r="W184" s="34"/>
      <c r="X184" s="34"/>
      <c r="Y184" s="34"/>
      <c r="Z184" s="34"/>
      <c r="AA184" s="34">
        <v>0.55000000000000004</v>
      </c>
      <c r="AB184" s="34">
        <v>0.5</v>
      </c>
      <c r="AC184" s="34">
        <v>0.53</v>
      </c>
      <c r="AD184" s="34">
        <v>0.47</v>
      </c>
      <c r="AE184" s="34">
        <v>0.49</v>
      </c>
      <c r="AF184" s="34">
        <v>0.53</v>
      </c>
      <c r="AG184" s="35">
        <v>0.52066115702479343</v>
      </c>
      <c r="AH184" s="35">
        <v>0.5</v>
      </c>
      <c r="AI184" s="35">
        <v>0.5446808510638298</v>
      </c>
      <c r="AJ184" s="34">
        <v>0.55555555555555558</v>
      </c>
      <c r="AK184" s="35">
        <v>0.52191235059760954</v>
      </c>
      <c r="AL184" s="35">
        <v>0.54918032786885251</v>
      </c>
      <c r="AM184" s="35">
        <v>0.54867256637168138</v>
      </c>
      <c r="AN184" s="35">
        <v>0.52558139534883719</v>
      </c>
      <c r="AO184" s="35">
        <v>0.52788104089219334</v>
      </c>
      <c r="AP184" s="35">
        <v>0.49603174603174605</v>
      </c>
      <c r="AQ184" s="35">
        <v>0.53020134228187921</v>
      </c>
      <c r="AR184" s="35">
        <v>0.54506437768240346</v>
      </c>
      <c r="AS184" s="35">
        <v>0.49659863945578231</v>
      </c>
      <c r="AT184" s="35">
        <v>0.49538461538461537</v>
      </c>
      <c r="AU184" s="35">
        <v>0.52727272727272723</v>
      </c>
      <c r="AV184" s="35">
        <v>0.47859922178988329</v>
      </c>
      <c r="AW184" s="35">
        <v>0.55111111111111111</v>
      </c>
      <c r="AX184" s="35">
        <v>0.55251141552511418</v>
      </c>
      <c r="AY184" s="35">
        <v>0.51893939393939392</v>
      </c>
      <c r="AZ184" s="35">
        <v>0.57073170731707312</v>
      </c>
      <c r="BA184" s="35">
        <v>0.55434782608695654</v>
      </c>
      <c r="BB184" s="35">
        <v>0.47038327526132406</v>
      </c>
      <c r="BC184" s="35">
        <v>0.5161290322580645</v>
      </c>
      <c r="BD184" s="35">
        <v>0.50505050505050508</v>
      </c>
      <c r="BE184" s="35">
        <v>0.55514705882352944</v>
      </c>
      <c r="BF184" s="35">
        <v>0.54982817869415812</v>
      </c>
      <c r="BG184" s="35">
        <v>0.55434782608695654</v>
      </c>
      <c r="BH184" s="35">
        <v>0.58909090909090911</v>
      </c>
      <c r="BI184" s="35">
        <v>0.60915492957746475</v>
      </c>
      <c r="BJ184" s="35">
        <v>0.61</v>
      </c>
      <c r="BK184" s="35">
        <v>0.57894736842105265</v>
      </c>
      <c r="BL184" s="35">
        <v>0.53448275862068961</v>
      </c>
      <c r="BM184" s="35">
        <v>0.57333333333333336</v>
      </c>
      <c r="BN184" s="35">
        <v>0.57462686567164178</v>
      </c>
      <c r="BO184" s="35">
        <v>0.54870129870129869</v>
      </c>
      <c r="BP184" s="35">
        <v>0.54882154882154888</v>
      </c>
      <c r="BQ184" s="35">
        <v>0.5357142857142857</v>
      </c>
      <c r="BR184" s="35">
        <v>0.52249134948096887</v>
      </c>
      <c r="BS184" s="35">
        <v>0.55601659751037347</v>
      </c>
      <c r="BT184" s="35">
        <v>0.5</v>
      </c>
      <c r="BU184" s="35">
        <v>0.52307692307692311</v>
      </c>
      <c r="BV184" s="35">
        <v>0.55849056603773584</v>
      </c>
      <c r="BW184" s="35">
        <v>0.5195729537366548</v>
      </c>
      <c r="BX184" s="35">
        <v>0.54</v>
      </c>
      <c r="BY184" s="35">
        <v>0.48979591836734693</v>
      </c>
      <c r="BZ184" s="34">
        <v>0.55208333333333337</v>
      </c>
      <c r="CA184" s="34">
        <v>0.50931677018633537</v>
      </c>
      <c r="CB184" s="34">
        <v>0.49310344827586206</v>
      </c>
      <c r="CC184" s="34">
        <v>0.49683544303797467</v>
      </c>
      <c r="CD184" s="34"/>
      <c r="CE184" s="34"/>
      <c r="CF184" s="34"/>
      <c r="CG184" s="34"/>
      <c r="CH184" s="34"/>
      <c r="CI184" s="34"/>
      <c r="CJ184" s="34"/>
      <c r="CK184" s="58"/>
      <c r="CL184" s="58"/>
      <c r="CM184" s="58"/>
      <c r="CN184" s="58"/>
      <c r="CO184" s="54"/>
      <c r="CP184" s="54"/>
      <c r="CQ184" s="54"/>
      <c r="CR184" s="54"/>
      <c r="CS184" s="54"/>
      <c r="CT184" s="54"/>
      <c r="CU184" s="54"/>
      <c r="CV184" s="54"/>
      <c r="CW184" s="54"/>
      <c r="CX184" s="54"/>
      <c r="CY184" s="55"/>
      <c r="CZ184" s="55"/>
      <c r="EO184" s="57"/>
      <c r="EP184" s="57"/>
      <c r="EQ184" s="57"/>
      <c r="ER184" s="57"/>
      <c r="ES184" s="57"/>
      <c r="ET184" s="57"/>
      <c r="EU184" s="57"/>
      <c r="EV184" s="57"/>
      <c r="EW184" s="5"/>
      <c r="EX184" s="5"/>
      <c r="EY184" s="5"/>
      <c r="EZ184" s="5"/>
      <c r="FA184" s="5"/>
      <c r="FB184" s="5"/>
      <c r="FC184" s="5"/>
      <c r="FD184" s="5"/>
      <c r="FE184" s="5"/>
      <c r="FF184" s="5"/>
      <c r="FG184" s="5"/>
      <c r="FH184" s="5"/>
      <c r="FI184" s="5"/>
      <c r="FJ184" s="5"/>
      <c r="FK184" s="5"/>
    </row>
    <row r="185" spans="1:167" x14ac:dyDescent="0.25">
      <c r="U185" s="23" t="s">
        <v>51</v>
      </c>
      <c r="V185" s="34"/>
      <c r="W185" s="34"/>
      <c r="X185" s="34"/>
      <c r="Y185" s="34"/>
      <c r="Z185" s="34"/>
      <c r="AA185" s="34"/>
      <c r="AB185" s="34"/>
      <c r="AC185" s="34"/>
      <c r="AD185" s="34"/>
      <c r="AE185" s="34"/>
      <c r="AF185" s="34"/>
      <c r="AG185" s="35"/>
      <c r="AH185" s="35"/>
      <c r="AI185" s="35"/>
      <c r="AJ185" s="34"/>
      <c r="AK185" s="35"/>
      <c r="AL185" s="35"/>
      <c r="AM185" s="35"/>
      <c r="AN185" s="35"/>
      <c r="AO185" s="35"/>
      <c r="AP185" s="35"/>
      <c r="AQ185" s="35"/>
      <c r="AR185" s="35"/>
      <c r="AS185" s="35"/>
      <c r="AT185" s="35"/>
      <c r="AU185" s="35"/>
      <c r="AV185" s="35"/>
      <c r="AW185" s="35"/>
      <c r="AX185" s="35"/>
      <c r="AY185" s="35"/>
      <c r="AZ185" s="35"/>
      <c r="BA185" s="35"/>
      <c r="BB185" s="35"/>
      <c r="BC185" s="35"/>
      <c r="BD185" s="35"/>
      <c r="BE185" s="35"/>
      <c r="BF185" s="35"/>
      <c r="BG185" s="35"/>
      <c r="BH185" s="35"/>
      <c r="BI185" s="35">
        <v>0.45454545454545453</v>
      </c>
      <c r="BJ185" s="35">
        <v>0.45</v>
      </c>
      <c r="BK185" s="35">
        <v>0.375</v>
      </c>
      <c r="BL185" s="35">
        <v>0.35</v>
      </c>
      <c r="BM185" s="35">
        <v>0.59090909090909094</v>
      </c>
      <c r="BN185" s="35">
        <v>0.29411764705882354</v>
      </c>
      <c r="BO185" s="35">
        <v>0.60869565217391308</v>
      </c>
      <c r="BP185" s="35">
        <v>0.47368421052631576</v>
      </c>
      <c r="BQ185" s="35">
        <v>0.52631578947368418</v>
      </c>
      <c r="BR185" s="35">
        <v>0.6428571428571429</v>
      </c>
      <c r="BS185" s="35">
        <v>0.61111111111111116</v>
      </c>
      <c r="BT185" s="35">
        <v>0.13333333333333333</v>
      </c>
      <c r="BU185" s="35">
        <v>0.30769230769230771</v>
      </c>
      <c r="BV185" s="35">
        <v>0.47058823529411764</v>
      </c>
      <c r="BW185" s="35">
        <v>0.46153846153846156</v>
      </c>
      <c r="BX185" s="35">
        <v>0.42857142857142855</v>
      </c>
      <c r="BY185" s="35">
        <v>0.36842105263157893</v>
      </c>
      <c r="BZ185" s="34">
        <v>0.42857142857142855</v>
      </c>
      <c r="CA185" s="34">
        <v>0.23529411764705882</v>
      </c>
      <c r="CB185" s="34">
        <v>0.27777777777777779</v>
      </c>
      <c r="CC185" s="34">
        <v>0.2</v>
      </c>
      <c r="CD185" s="34"/>
      <c r="CE185" s="34"/>
      <c r="CF185" s="34"/>
      <c r="CG185" s="34"/>
      <c r="CH185" s="34"/>
      <c r="CI185" s="34"/>
      <c r="CJ185" s="34"/>
      <c r="CK185" s="58"/>
      <c r="CL185" s="58"/>
      <c r="CM185" s="58"/>
      <c r="CN185" s="58"/>
      <c r="CO185" s="54"/>
      <c r="CP185" s="54"/>
      <c r="CQ185" s="54"/>
      <c r="CR185" s="54"/>
      <c r="CS185" s="54"/>
      <c r="CT185" s="54"/>
      <c r="CU185" s="54"/>
      <c r="CV185" s="54"/>
      <c r="CW185" s="54"/>
      <c r="CX185" s="54"/>
      <c r="CY185" s="55"/>
      <c r="CZ185" s="55"/>
      <c r="EO185" s="57"/>
      <c r="EP185" s="57"/>
      <c r="EQ185" s="57"/>
      <c r="ER185" s="57"/>
      <c r="ES185" s="57"/>
      <c r="ET185" s="57"/>
      <c r="EU185" s="57"/>
      <c r="EV185" s="57"/>
      <c r="EW185" s="5"/>
      <c r="EX185" s="5"/>
      <c r="EY185" s="5"/>
      <c r="EZ185" s="5"/>
      <c r="FA185" s="5"/>
      <c r="FB185" s="5"/>
      <c r="FC185" s="5"/>
      <c r="FD185" s="5"/>
      <c r="FE185" s="5"/>
      <c r="FF185" s="5"/>
      <c r="FG185" s="5"/>
      <c r="FH185" s="5"/>
      <c r="FI185" s="5"/>
      <c r="FJ185" s="5"/>
      <c r="FK185" s="5"/>
    </row>
    <row r="186" spans="1:167" x14ac:dyDescent="0.25">
      <c r="U186" s="23" t="s">
        <v>4</v>
      </c>
      <c r="V186" s="34"/>
      <c r="W186" s="34"/>
      <c r="X186" s="34"/>
      <c r="Y186" s="34"/>
      <c r="Z186" s="34"/>
      <c r="AA186" s="34">
        <v>0.38</v>
      </c>
      <c r="AB186" s="34">
        <v>0.39</v>
      </c>
      <c r="AC186" s="34">
        <v>0.34</v>
      </c>
      <c r="AD186" s="34">
        <v>0.23</v>
      </c>
      <c r="AE186" s="34">
        <v>0.37</v>
      </c>
      <c r="AF186" s="34">
        <v>0.36</v>
      </c>
      <c r="AG186" s="35">
        <v>0.2839506172839506</v>
      </c>
      <c r="AH186" s="35">
        <v>0.32941176470588235</v>
      </c>
      <c r="AI186" s="35">
        <v>0.31764705882352939</v>
      </c>
      <c r="AJ186" s="34">
        <v>0.28205128205128205</v>
      </c>
      <c r="AK186" s="35">
        <v>0.30769230769230771</v>
      </c>
      <c r="AL186" s="35">
        <v>0.33333333333333331</v>
      </c>
      <c r="AM186" s="35">
        <v>0.32673267326732675</v>
      </c>
      <c r="AN186" s="35">
        <v>0.29126213592233008</v>
      </c>
      <c r="AO186" s="35">
        <v>0.31168831168831168</v>
      </c>
      <c r="AP186" s="35">
        <v>0.39393939393939392</v>
      </c>
      <c r="AQ186" s="35">
        <v>0.38181818181818183</v>
      </c>
      <c r="AR186" s="35">
        <v>0.34146341463414637</v>
      </c>
      <c r="AS186" s="35">
        <v>0.33333333333333331</v>
      </c>
      <c r="AT186" s="35">
        <v>0.37383177570093457</v>
      </c>
      <c r="AU186" s="35">
        <v>0.37623762376237624</v>
      </c>
      <c r="AV186" s="35">
        <v>0.36666666666666664</v>
      </c>
      <c r="AW186" s="35">
        <v>0.3783783783783784</v>
      </c>
      <c r="AX186" s="35">
        <v>0.36170212765957449</v>
      </c>
      <c r="AY186" s="35">
        <v>0.31428571428571428</v>
      </c>
      <c r="AZ186" s="35">
        <v>0.30337078651685395</v>
      </c>
      <c r="BA186" s="35">
        <v>0.42708333333333331</v>
      </c>
      <c r="BB186" s="35">
        <v>0.34677419354838712</v>
      </c>
      <c r="BC186" s="35">
        <v>0.33576642335766421</v>
      </c>
      <c r="BD186" s="35">
        <v>0.36974789915966388</v>
      </c>
      <c r="BE186" s="35">
        <v>0.41584158415841582</v>
      </c>
      <c r="BF186" s="35">
        <v>0.3984375</v>
      </c>
      <c r="BG186" s="35">
        <v>0.36296296296296299</v>
      </c>
      <c r="BH186" s="35">
        <v>0.32539682539682541</v>
      </c>
      <c r="BI186" s="35">
        <v>0.330188679245283</v>
      </c>
      <c r="BJ186" s="35">
        <v>0.48</v>
      </c>
      <c r="BK186" s="35">
        <v>0.38709677419354838</v>
      </c>
      <c r="BL186" s="35">
        <v>0.40336134453781514</v>
      </c>
      <c r="BM186" s="35">
        <v>0.42222222222222222</v>
      </c>
      <c r="BN186" s="35">
        <v>0.45360824742268041</v>
      </c>
      <c r="BO186" s="35">
        <v>0.41025641025641024</v>
      </c>
      <c r="BP186" s="35">
        <v>0.44554455445544555</v>
      </c>
      <c r="BQ186" s="35">
        <v>0.36585365853658536</v>
      </c>
      <c r="BR186" s="35">
        <v>0.36206896551724138</v>
      </c>
      <c r="BS186" s="35">
        <v>0.32</v>
      </c>
      <c r="BT186" s="35">
        <v>0.33050847457627119</v>
      </c>
      <c r="BU186" s="35">
        <v>0.3707865168539326</v>
      </c>
      <c r="BV186" s="35">
        <v>0.30526315789473685</v>
      </c>
      <c r="BW186" s="35">
        <v>0.39795918367346939</v>
      </c>
      <c r="BX186" s="35">
        <v>0.33913043478260868</v>
      </c>
      <c r="BY186" s="35">
        <v>0.39393939393939392</v>
      </c>
      <c r="BZ186" s="34">
        <v>0.47422680412371132</v>
      </c>
      <c r="CA186" s="34">
        <v>0.41284403669724773</v>
      </c>
      <c r="CB186" s="34">
        <v>0.39423076923076922</v>
      </c>
      <c r="CC186" s="34">
        <v>0.40384615384615385</v>
      </c>
      <c r="CD186" s="34"/>
      <c r="CE186" s="34"/>
      <c r="CF186" s="34"/>
      <c r="CG186" s="34"/>
      <c r="CH186" s="34"/>
      <c r="CI186" s="34"/>
      <c r="CJ186" s="34"/>
      <c r="CK186" s="58"/>
      <c r="CL186" s="58"/>
      <c r="CM186" s="58"/>
      <c r="CN186" s="58"/>
      <c r="CO186" s="54"/>
      <c r="CP186" s="54"/>
      <c r="CQ186" s="54"/>
      <c r="CR186" s="54"/>
      <c r="CS186" s="54"/>
      <c r="CT186" s="54"/>
      <c r="CU186" s="54"/>
      <c r="CV186" s="54"/>
      <c r="CW186" s="54"/>
      <c r="CX186" s="54"/>
      <c r="CY186" s="55"/>
      <c r="CZ186" s="55"/>
      <c r="EO186" s="57"/>
      <c r="EP186" s="57"/>
      <c r="EQ186" s="57"/>
      <c r="ER186" s="57"/>
      <c r="ES186" s="57"/>
      <c r="ET186" s="57"/>
      <c r="EU186" s="57"/>
      <c r="EV186" s="57"/>
      <c r="EW186" s="5"/>
      <c r="EX186" s="5"/>
      <c r="EY186" s="5"/>
      <c r="EZ186" s="5"/>
      <c r="FA186" s="5"/>
      <c r="FB186" s="5"/>
      <c r="FC186" s="5"/>
      <c r="FD186" s="5"/>
      <c r="FE186" s="5"/>
      <c r="FF186" s="5"/>
      <c r="FG186" s="5"/>
      <c r="FH186" s="5"/>
      <c r="FI186" s="5"/>
      <c r="FJ186" s="5"/>
      <c r="FK186" s="5"/>
    </row>
    <row r="187" spans="1:167" x14ac:dyDescent="0.25">
      <c r="U187" s="23" t="s">
        <v>61</v>
      </c>
      <c r="V187" s="34"/>
      <c r="W187" s="34"/>
      <c r="X187" s="34"/>
      <c r="Y187" s="34"/>
      <c r="Z187" s="34"/>
      <c r="AA187" s="34">
        <v>0</v>
      </c>
      <c r="AB187" s="34">
        <v>0</v>
      </c>
      <c r="AC187" s="34">
        <v>0</v>
      </c>
      <c r="AD187" s="34">
        <v>0</v>
      </c>
      <c r="AE187" s="34">
        <v>0</v>
      </c>
      <c r="AF187" s="34">
        <v>0</v>
      </c>
      <c r="AG187" s="35">
        <v>0</v>
      </c>
      <c r="AH187" s="35">
        <v>0.27</v>
      </c>
      <c r="AI187" s="35">
        <v>0.21</v>
      </c>
      <c r="AJ187" s="34">
        <v>0.23604060913705585</v>
      </c>
      <c r="AK187" s="35">
        <v>0.22519083969465647</v>
      </c>
      <c r="AL187" s="35">
        <v>0.24489795918367346</v>
      </c>
      <c r="AM187" s="35">
        <v>0.27515723270440251</v>
      </c>
      <c r="AN187" s="35">
        <v>0.1853997682502897</v>
      </c>
      <c r="AO187" s="35">
        <v>0.18362573099415205</v>
      </c>
      <c r="AP187" s="35">
        <v>0.30779220779220778</v>
      </c>
      <c r="AQ187" s="35">
        <v>0.51017811704834604</v>
      </c>
      <c r="AR187" s="35">
        <v>0.49017038007863695</v>
      </c>
      <c r="AS187" s="35">
        <v>0.50436953807740326</v>
      </c>
      <c r="AT187" s="35"/>
      <c r="AU187" s="35"/>
      <c r="AV187" s="35"/>
      <c r="AW187" s="35"/>
      <c r="AX187" s="35"/>
      <c r="AY187" s="35"/>
      <c r="AZ187" s="35"/>
      <c r="BA187" s="35"/>
      <c r="BB187" s="35">
        <v>0.5</v>
      </c>
      <c r="BC187" s="35">
        <v>0.66666666666666663</v>
      </c>
      <c r="BD187" s="35">
        <v>0.8</v>
      </c>
      <c r="BE187" s="35">
        <v>0.5</v>
      </c>
      <c r="BF187" s="35">
        <v>0.16666666666666666</v>
      </c>
      <c r="BG187" s="35">
        <v>0.14285714285714285</v>
      </c>
      <c r="BH187" s="35">
        <v>0.13333333333333333</v>
      </c>
      <c r="BI187" s="35">
        <v>0.25806451612903225</v>
      </c>
      <c r="BJ187" s="35">
        <v>0.23</v>
      </c>
      <c r="BK187" s="35">
        <v>0.27777777777777779</v>
      </c>
      <c r="BL187" s="35">
        <v>0.14285714285714285</v>
      </c>
      <c r="BM187" s="35">
        <v>0.4</v>
      </c>
      <c r="BN187" s="35">
        <v>0.27272727272727271</v>
      </c>
      <c r="BO187" s="35">
        <v>0.14285714285714285</v>
      </c>
      <c r="BP187" s="35">
        <v>0.33333333333333331</v>
      </c>
      <c r="BQ187" s="35">
        <v>0.66666666666666663</v>
      </c>
      <c r="BR187" s="35">
        <v>0.66666666666666663</v>
      </c>
      <c r="BS187" s="35">
        <v>0.33333333333333331</v>
      </c>
      <c r="BT187" s="35">
        <v>0</v>
      </c>
      <c r="BU187" s="35">
        <v>0.5</v>
      </c>
      <c r="BV187" s="35">
        <v>0</v>
      </c>
      <c r="BW187" s="35">
        <v>0</v>
      </c>
      <c r="BX187" s="35">
        <v>0</v>
      </c>
      <c r="BY187" s="35"/>
      <c r="BZ187" s="34">
        <v>0.33333333333333331</v>
      </c>
      <c r="CA187" s="34">
        <v>0.33333333333333331</v>
      </c>
      <c r="CB187" s="34"/>
      <c r="CC187" s="34"/>
      <c r="CD187" s="34"/>
      <c r="CE187" s="34"/>
      <c r="CF187" s="34"/>
      <c r="CG187" s="34"/>
      <c r="CH187" s="34"/>
      <c r="CI187" s="34"/>
      <c r="CJ187" s="34"/>
      <c r="CK187" s="58"/>
      <c r="CL187" s="58"/>
      <c r="CM187" s="58"/>
      <c r="CN187" s="58"/>
      <c r="CO187" s="54"/>
      <c r="CP187" s="54"/>
      <c r="CQ187" s="54"/>
      <c r="CR187" s="54"/>
      <c r="CS187" s="54"/>
      <c r="CT187" s="54"/>
      <c r="CU187" s="54"/>
      <c r="CV187" s="54"/>
      <c r="CW187" s="54"/>
      <c r="CX187" s="54"/>
      <c r="CY187" s="55"/>
      <c r="CZ187" s="55"/>
      <c r="EO187" s="57"/>
      <c r="EP187" s="57"/>
      <c r="EQ187" s="57"/>
      <c r="ER187" s="57"/>
      <c r="ES187" s="57"/>
      <c r="ET187" s="57"/>
      <c r="EU187" s="57"/>
      <c r="EV187" s="57"/>
      <c r="EW187" s="5"/>
      <c r="EX187" s="5"/>
      <c r="EY187" s="5"/>
      <c r="EZ187" s="5"/>
      <c r="FA187" s="5"/>
      <c r="FB187" s="5"/>
      <c r="FC187" s="5"/>
      <c r="FD187" s="5"/>
      <c r="FE187" s="5"/>
      <c r="FF187" s="5"/>
      <c r="FG187" s="5"/>
      <c r="FH187" s="5"/>
      <c r="FI187" s="5"/>
      <c r="FJ187" s="5"/>
      <c r="FK187" s="5"/>
    </row>
    <row r="188" spans="1:167" s="21" customFormat="1" x14ac:dyDescent="0.25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3"/>
      <c r="R188" s="26"/>
      <c r="S188" s="22"/>
      <c r="T188" s="22"/>
      <c r="U188" s="23" t="s">
        <v>38</v>
      </c>
      <c r="V188" s="34"/>
      <c r="W188" s="34"/>
      <c r="X188" s="34"/>
      <c r="Y188" s="34"/>
      <c r="Z188" s="34"/>
      <c r="AA188" s="34"/>
      <c r="AB188" s="34"/>
      <c r="AC188" s="34"/>
      <c r="AD188" s="34"/>
      <c r="AE188" s="34"/>
      <c r="AF188" s="34"/>
      <c r="AG188" s="35"/>
      <c r="AH188" s="35"/>
      <c r="AI188" s="35"/>
      <c r="AJ188" s="35"/>
      <c r="AK188" s="35"/>
      <c r="AL188" s="35"/>
      <c r="AM188" s="35"/>
      <c r="AN188" s="35">
        <v>0</v>
      </c>
      <c r="AO188" s="35">
        <v>0</v>
      </c>
      <c r="AP188" s="35">
        <v>0</v>
      </c>
      <c r="AQ188" s="35">
        <v>0</v>
      </c>
      <c r="AR188" s="35">
        <v>0</v>
      </c>
      <c r="AS188" s="35">
        <v>0.5</v>
      </c>
      <c r="AT188" s="35">
        <v>0</v>
      </c>
      <c r="AU188" s="35">
        <v>0</v>
      </c>
      <c r="AV188" s="35">
        <v>1</v>
      </c>
      <c r="AW188" s="35">
        <v>1</v>
      </c>
      <c r="AX188" s="35">
        <v>0</v>
      </c>
      <c r="AY188" s="35">
        <v>0</v>
      </c>
      <c r="AZ188" s="35">
        <v>0.25</v>
      </c>
      <c r="BA188" s="35">
        <v>0.25</v>
      </c>
      <c r="BB188" s="35">
        <v>0.5</v>
      </c>
      <c r="BC188" s="35">
        <v>0.25</v>
      </c>
      <c r="BD188" s="35">
        <v>0.33333333333333331</v>
      </c>
      <c r="BE188" s="35">
        <v>0</v>
      </c>
      <c r="BF188" s="35">
        <v>0</v>
      </c>
      <c r="BG188" s="35">
        <v>0</v>
      </c>
      <c r="BH188" s="35">
        <v>0</v>
      </c>
      <c r="BI188" s="35">
        <v>0.5</v>
      </c>
      <c r="BJ188" s="35">
        <v>0.5</v>
      </c>
      <c r="BK188" s="35">
        <v>0.33333333333333331</v>
      </c>
      <c r="BL188" s="35">
        <v>0.5</v>
      </c>
      <c r="BM188" s="35">
        <v>0</v>
      </c>
      <c r="BN188" s="35">
        <v>0</v>
      </c>
      <c r="BO188" s="35">
        <v>0.5</v>
      </c>
      <c r="BP188" s="35">
        <v>0.2</v>
      </c>
      <c r="BQ188" s="35">
        <v>0</v>
      </c>
      <c r="BR188" s="35"/>
      <c r="BS188" s="35"/>
      <c r="BT188" s="35">
        <v>0</v>
      </c>
      <c r="BU188" s="35">
        <v>1</v>
      </c>
      <c r="BV188" s="35">
        <v>0</v>
      </c>
      <c r="BW188" s="35"/>
      <c r="BX188" s="35">
        <v>0</v>
      </c>
      <c r="BY188" s="35">
        <v>0</v>
      </c>
      <c r="BZ188" s="34">
        <v>0.5</v>
      </c>
      <c r="CA188" s="34">
        <v>1</v>
      </c>
      <c r="CB188" s="34">
        <v>0</v>
      </c>
      <c r="CC188" s="34">
        <v>0.33333333333333331</v>
      </c>
      <c r="CD188" s="34"/>
      <c r="CE188" s="34"/>
      <c r="CF188" s="34"/>
      <c r="CG188" s="34"/>
      <c r="CH188" s="34"/>
      <c r="CI188" s="34"/>
      <c r="CJ188" s="34"/>
      <c r="CK188" s="58"/>
      <c r="CL188" s="58"/>
      <c r="CM188" s="58"/>
      <c r="CN188" s="58"/>
      <c r="CO188" s="58"/>
      <c r="CP188" s="58"/>
      <c r="CQ188" s="58"/>
      <c r="CR188" s="58"/>
      <c r="CS188" s="58"/>
      <c r="CT188" s="58"/>
      <c r="CU188" s="58"/>
      <c r="CV188" s="58"/>
      <c r="CW188" s="58"/>
      <c r="CX188" s="58"/>
      <c r="CY188" s="62"/>
      <c r="CZ188" s="62"/>
      <c r="DA188" s="41"/>
      <c r="DB188" s="41"/>
      <c r="DC188" s="41"/>
      <c r="DD188" s="41"/>
      <c r="DE188" s="41"/>
      <c r="DF188" s="41"/>
      <c r="DG188" s="41"/>
      <c r="DH188" s="41"/>
      <c r="DI188" s="41"/>
      <c r="DJ188" s="41"/>
      <c r="DK188" s="41"/>
      <c r="DL188" s="41"/>
      <c r="DM188" s="41"/>
      <c r="DN188" s="41"/>
      <c r="DO188" s="41"/>
      <c r="DP188" s="41"/>
      <c r="DQ188" s="41"/>
      <c r="DR188" s="41"/>
      <c r="DS188" s="41"/>
      <c r="DT188" s="42"/>
      <c r="DU188" s="42"/>
      <c r="DV188" s="42"/>
      <c r="DW188" s="42"/>
      <c r="DX188" s="42"/>
      <c r="DY188" s="42"/>
      <c r="DZ188" s="42"/>
      <c r="EA188" s="42"/>
      <c r="EB188" s="42"/>
      <c r="EC188" s="42"/>
      <c r="ED188" s="42"/>
      <c r="EE188" s="42"/>
      <c r="EF188" s="42"/>
      <c r="EG188" s="42"/>
      <c r="EH188" s="42"/>
      <c r="EI188" s="42"/>
      <c r="EJ188" s="42"/>
      <c r="EK188" s="42"/>
      <c r="EL188" s="42"/>
      <c r="EM188" s="42"/>
      <c r="EN188" s="42"/>
      <c r="EO188" s="59"/>
      <c r="EP188" s="59"/>
      <c r="EQ188" s="59"/>
      <c r="ER188" s="59"/>
      <c r="ES188" s="59"/>
      <c r="ET188" s="59"/>
      <c r="EU188" s="59"/>
      <c r="EV188" s="59"/>
      <c r="EW188" s="60"/>
      <c r="EX188" s="60"/>
      <c r="EY188" s="60"/>
      <c r="EZ188" s="60"/>
      <c r="FA188" s="60"/>
      <c r="FB188" s="60"/>
      <c r="FC188" s="60"/>
      <c r="FD188" s="60"/>
      <c r="FE188" s="60"/>
      <c r="FF188" s="60"/>
      <c r="FG188" s="60"/>
      <c r="FH188" s="60"/>
      <c r="FI188" s="60"/>
      <c r="FJ188" s="60"/>
      <c r="FK188" s="60"/>
    </row>
    <row r="189" spans="1:167" x14ac:dyDescent="0.25">
      <c r="U189" s="23" t="s">
        <v>3</v>
      </c>
      <c r="V189" s="34"/>
      <c r="W189" s="34"/>
      <c r="X189" s="34"/>
      <c r="Y189" s="34"/>
      <c r="Z189" s="34"/>
      <c r="AA189" s="34">
        <v>0.48</v>
      </c>
      <c r="AB189" s="34">
        <v>0.45</v>
      </c>
      <c r="AC189" s="34">
        <v>0.62</v>
      </c>
      <c r="AD189" s="34">
        <v>0.57999999999999996</v>
      </c>
      <c r="AE189" s="34">
        <v>0.5</v>
      </c>
      <c r="AF189" s="34">
        <v>0.5</v>
      </c>
      <c r="AG189" s="35">
        <v>0.52</v>
      </c>
      <c r="AH189" s="35">
        <v>0.45454545454545453</v>
      </c>
      <c r="AI189" s="35">
        <v>0.52380952380952384</v>
      </c>
      <c r="AJ189" s="34">
        <v>0.4</v>
      </c>
      <c r="AK189" s="35">
        <v>0.54166666666666663</v>
      </c>
      <c r="AL189" s="35">
        <v>0.6</v>
      </c>
      <c r="AM189" s="35">
        <v>0.47826086956521741</v>
      </c>
      <c r="AN189" s="35">
        <v>0.42857142857142855</v>
      </c>
      <c r="AO189" s="35">
        <v>0.66666666666666663</v>
      </c>
      <c r="AP189" s="35">
        <v>0.53333333333333333</v>
      </c>
      <c r="AQ189" s="35">
        <v>0.39130434782608697</v>
      </c>
      <c r="AR189" s="35">
        <v>0.4</v>
      </c>
      <c r="AS189" s="35">
        <v>0.625</v>
      </c>
      <c r="AT189" s="35">
        <v>0.61111111111111116</v>
      </c>
      <c r="AU189" s="35">
        <v>0.35294117647058826</v>
      </c>
      <c r="AV189" s="35">
        <v>0.6428571428571429</v>
      </c>
      <c r="AW189" s="35">
        <v>0.53846153846153844</v>
      </c>
      <c r="AX189" s="35">
        <v>0.6428571428571429</v>
      </c>
      <c r="AY189" s="35">
        <v>0.58823529411764708</v>
      </c>
      <c r="AZ189" s="35">
        <v>0.58333333333333337</v>
      </c>
      <c r="BA189" s="35">
        <v>0.36842105263157893</v>
      </c>
      <c r="BB189" s="35">
        <v>0.52631578947368418</v>
      </c>
      <c r="BC189" s="35">
        <v>0.5</v>
      </c>
      <c r="BD189" s="35">
        <v>0.61904761904761907</v>
      </c>
      <c r="BE189" s="35">
        <v>0.41379310344827586</v>
      </c>
      <c r="BF189" s="35">
        <v>0.40909090909090912</v>
      </c>
      <c r="BG189" s="35">
        <v>0.5714285714285714</v>
      </c>
      <c r="BH189" s="35">
        <v>0.73333333333333328</v>
      </c>
      <c r="BI189" s="35">
        <v>0.55000000000000004</v>
      </c>
      <c r="BJ189" s="35">
        <v>0.5</v>
      </c>
      <c r="BK189" s="35">
        <v>0.5714285714285714</v>
      </c>
      <c r="BL189" s="35">
        <v>0.47826086956521741</v>
      </c>
      <c r="BM189" s="35">
        <v>0.5</v>
      </c>
      <c r="BN189" s="35">
        <v>0.63157894736842102</v>
      </c>
      <c r="BO189" s="35">
        <v>0.33333333333333331</v>
      </c>
      <c r="BP189" s="35">
        <v>0.27777777777777779</v>
      </c>
      <c r="BQ189" s="35">
        <v>0.54166666666666663</v>
      </c>
      <c r="BR189" s="35">
        <v>0.53846153846153844</v>
      </c>
      <c r="BS189" s="35">
        <v>0.55555555555555558</v>
      </c>
      <c r="BT189" s="35">
        <v>0.54545454545454541</v>
      </c>
      <c r="BU189" s="35">
        <v>0.52380952380952384</v>
      </c>
      <c r="BV189" s="35">
        <v>0.5</v>
      </c>
      <c r="BW189" s="35">
        <v>0.52173913043478259</v>
      </c>
      <c r="BX189" s="35">
        <v>0.55555555555555558</v>
      </c>
      <c r="BY189" s="35">
        <v>0.52941176470588236</v>
      </c>
      <c r="BZ189" s="34">
        <v>0.5625</v>
      </c>
      <c r="CA189" s="34">
        <v>0.6470588235294118</v>
      </c>
      <c r="CB189" s="34">
        <v>0.5625</v>
      </c>
      <c r="CC189" s="34">
        <v>0.58333333333333337</v>
      </c>
      <c r="CD189" s="34"/>
      <c r="CE189" s="34"/>
      <c r="CF189" s="34"/>
      <c r="CG189" s="34"/>
      <c r="CH189" s="34"/>
      <c r="CI189" s="34"/>
      <c r="CJ189" s="34"/>
      <c r="CK189" s="58"/>
      <c r="CL189" s="58"/>
      <c r="CM189" s="58"/>
      <c r="CN189" s="58"/>
      <c r="CO189" s="54"/>
      <c r="CP189" s="54"/>
      <c r="CQ189" s="54"/>
      <c r="CR189" s="54"/>
      <c r="CS189" s="54"/>
      <c r="CT189" s="54"/>
      <c r="CU189" s="54"/>
      <c r="CV189" s="54"/>
      <c r="CW189" s="54"/>
      <c r="CX189" s="54"/>
      <c r="CY189" s="55"/>
      <c r="CZ189" s="55"/>
      <c r="EO189" s="57"/>
      <c r="EP189" s="57"/>
      <c r="EQ189" s="57"/>
      <c r="ER189" s="57"/>
      <c r="ES189" s="57"/>
      <c r="ET189" s="57"/>
      <c r="EU189" s="57"/>
      <c r="EV189" s="57"/>
      <c r="EW189" s="5"/>
      <c r="EX189" s="5"/>
      <c r="EY189" s="5"/>
      <c r="EZ189" s="5"/>
      <c r="FA189" s="5"/>
      <c r="FB189" s="5"/>
      <c r="FC189" s="5"/>
      <c r="FD189" s="5"/>
      <c r="FE189" s="5"/>
      <c r="FF189" s="5"/>
      <c r="FG189" s="5"/>
      <c r="FH189" s="5"/>
      <c r="FI189" s="5"/>
      <c r="FJ189" s="5"/>
      <c r="FK189" s="5"/>
    </row>
    <row r="190" spans="1:167" x14ac:dyDescent="0.25">
      <c r="U190" s="23" t="s">
        <v>2</v>
      </c>
      <c r="V190" s="34"/>
      <c r="W190" s="34"/>
      <c r="X190" s="34"/>
      <c r="Y190" s="34"/>
      <c r="Z190" s="34"/>
      <c r="AA190" s="34">
        <v>0.31</v>
      </c>
      <c r="AB190" s="34">
        <v>0.48</v>
      </c>
      <c r="AC190" s="34">
        <v>0.33</v>
      </c>
      <c r="AD190" s="34">
        <v>0.44</v>
      </c>
      <c r="AE190" s="34">
        <v>0.36</v>
      </c>
      <c r="AF190" s="34">
        <v>0.41</v>
      </c>
      <c r="AG190" s="35">
        <v>0.44117647058823528</v>
      </c>
      <c r="AH190" s="35">
        <v>0.39215686274509803</v>
      </c>
      <c r="AI190" s="35">
        <v>0.34615384615384615</v>
      </c>
      <c r="AJ190" s="34">
        <v>0.31481481481481483</v>
      </c>
      <c r="AK190" s="35">
        <v>0.32692307692307693</v>
      </c>
      <c r="AL190" s="35">
        <v>0.39215686274509803</v>
      </c>
      <c r="AM190" s="35">
        <v>0.47727272727272729</v>
      </c>
      <c r="AN190" s="35">
        <v>0.41304347826086957</v>
      </c>
      <c r="AO190" s="35">
        <v>0.45454545454545453</v>
      </c>
      <c r="AP190" s="35">
        <v>0.48979591836734693</v>
      </c>
      <c r="AQ190" s="35">
        <v>0.34</v>
      </c>
      <c r="AR190" s="35">
        <v>0.45238095238095238</v>
      </c>
      <c r="AS190" s="35">
        <v>0.39130434782608697</v>
      </c>
      <c r="AT190" s="35">
        <v>0.36363636363636365</v>
      </c>
      <c r="AU190" s="35">
        <v>0.44444444444444442</v>
      </c>
      <c r="AV190" s="35">
        <v>0.54545454545454541</v>
      </c>
      <c r="AW190" s="35">
        <v>0.41025641025641024</v>
      </c>
      <c r="AX190" s="35">
        <v>0.51111111111111107</v>
      </c>
      <c r="AY190" s="35">
        <v>0.41025641025641024</v>
      </c>
      <c r="AZ190" s="35">
        <v>0.49056603773584906</v>
      </c>
      <c r="BA190" s="35">
        <v>0.44230769230769229</v>
      </c>
      <c r="BB190" s="35">
        <v>0.40350877192982454</v>
      </c>
      <c r="BC190" s="35">
        <v>0.35555555555555557</v>
      </c>
      <c r="BD190" s="35">
        <v>0.44444444444444442</v>
      </c>
      <c r="BE190" s="35">
        <v>0.42222222222222222</v>
      </c>
      <c r="BF190" s="35">
        <v>0.41860465116279072</v>
      </c>
      <c r="BG190" s="35">
        <v>0.5</v>
      </c>
      <c r="BH190" s="35">
        <v>0.60606060606060608</v>
      </c>
      <c r="BI190" s="35">
        <v>0.5</v>
      </c>
      <c r="BJ190" s="35">
        <v>0.54</v>
      </c>
      <c r="BK190" s="35">
        <v>0.54545454545454541</v>
      </c>
      <c r="BL190" s="35">
        <v>0.33333333333333331</v>
      </c>
      <c r="BM190" s="35">
        <v>0.46666666666666667</v>
      </c>
      <c r="BN190" s="35">
        <v>0.42857142857142855</v>
      </c>
      <c r="BO190" s="35">
        <v>0.34375</v>
      </c>
      <c r="BP190" s="35">
        <v>0.21428571428571427</v>
      </c>
      <c r="BQ190" s="35">
        <v>0.41379310344827586</v>
      </c>
      <c r="BR190" s="35">
        <v>0.47368421052631576</v>
      </c>
      <c r="BS190" s="35">
        <v>0.23333333333333334</v>
      </c>
      <c r="BT190" s="35">
        <v>0.4</v>
      </c>
      <c r="BU190" s="35">
        <v>0.36363636363636365</v>
      </c>
      <c r="BV190" s="35">
        <v>0.3611111111111111</v>
      </c>
      <c r="BW190" s="35">
        <v>0.36363636363636365</v>
      </c>
      <c r="BX190" s="35">
        <v>0.48275862068965519</v>
      </c>
      <c r="BY190" s="35">
        <v>0.4838709677419355</v>
      </c>
      <c r="BZ190" s="34">
        <v>0.25</v>
      </c>
      <c r="CA190" s="34">
        <v>0.38709677419354838</v>
      </c>
      <c r="CB190" s="34">
        <v>0.42307692307692307</v>
      </c>
      <c r="CC190" s="34">
        <v>0.39130434782608697</v>
      </c>
      <c r="CD190" s="34"/>
      <c r="CE190" s="34"/>
      <c r="CF190" s="34"/>
      <c r="CG190" s="34"/>
      <c r="CH190" s="34"/>
      <c r="CI190" s="34"/>
      <c r="CJ190" s="34"/>
      <c r="CK190" s="58"/>
      <c r="CL190" s="58"/>
      <c r="CM190" s="58"/>
      <c r="CN190" s="58"/>
      <c r="CO190" s="54"/>
      <c r="CP190" s="54"/>
      <c r="CQ190" s="54"/>
      <c r="CR190" s="54"/>
      <c r="CS190" s="54"/>
      <c r="CT190" s="54"/>
      <c r="CU190" s="54"/>
      <c r="CV190" s="54"/>
      <c r="CW190" s="54"/>
      <c r="CX190" s="54"/>
      <c r="CY190" s="55"/>
      <c r="CZ190" s="55"/>
      <c r="EO190" s="57"/>
      <c r="EP190" s="57"/>
      <c r="EQ190" s="57"/>
      <c r="ER190" s="57"/>
      <c r="ES190" s="57"/>
      <c r="ET190" s="57"/>
      <c r="EU190" s="57"/>
      <c r="EV190" s="57"/>
      <c r="EW190" s="5"/>
      <c r="EX190" s="5"/>
      <c r="EY190" s="5"/>
      <c r="EZ190" s="5"/>
      <c r="FA190" s="5"/>
      <c r="FB190" s="5"/>
      <c r="FC190" s="5"/>
      <c r="FD190" s="5"/>
      <c r="FE190" s="5"/>
      <c r="FF190" s="5"/>
      <c r="FG190" s="5"/>
      <c r="FH190" s="5"/>
      <c r="FI190" s="5"/>
      <c r="FJ190" s="5"/>
      <c r="FK190" s="5"/>
    </row>
    <row r="191" spans="1:167" x14ac:dyDescent="0.25">
      <c r="U191" s="23" t="s">
        <v>0</v>
      </c>
      <c r="V191" s="34"/>
      <c r="W191" s="34"/>
      <c r="X191" s="34"/>
      <c r="Y191" s="34"/>
      <c r="Z191" s="34"/>
      <c r="AA191" s="34">
        <v>0.46</v>
      </c>
      <c r="AB191" s="34">
        <v>0.48</v>
      </c>
      <c r="AC191" s="34">
        <v>0.46</v>
      </c>
      <c r="AD191" s="34">
        <v>0.38</v>
      </c>
      <c r="AE191" s="34">
        <v>0.44</v>
      </c>
      <c r="AF191" s="34">
        <v>0.44</v>
      </c>
      <c r="AG191" s="35">
        <v>0.45588235294117646</v>
      </c>
      <c r="AH191" s="34">
        <v>0.52</v>
      </c>
      <c r="AI191" s="34">
        <v>0.53</v>
      </c>
      <c r="AJ191" s="34">
        <v>0.38666666666666666</v>
      </c>
      <c r="AK191" s="35">
        <v>0.43181818181818182</v>
      </c>
      <c r="AL191" s="35">
        <v>0.51249999999999996</v>
      </c>
      <c r="AM191" s="35">
        <v>0.45945945945945948</v>
      </c>
      <c r="AN191" s="35">
        <v>0.39436619718309857</v>
      </c>
      <c r="AO191" s="35">
        <v>0.45614035087719296</v>
      </c>
      <c r="AP191" s="35">
        <v>0.56060606060606055</v>
      </c>
      <c r="AQ191" s="35">
        <v>0.43421052631578949</v>
      </c>
      <c r="AR191" s="35">
        <v>0.45454545454545453</v>
      </c>
      <c r="AS191" s="35">
        <v>0.44444444444444442</v>
      </c>
      <c r="AT191" s="35">
        <v>0.41489361702127658</v>
      </c>
      <c r="AU191" s="35">
        <v>0.43434343434343436</v>
      </c>
      <c r="AV191" s="35">
        <v>0.41121495327102803</v>
      </c>
      <c r="AW191" s="35">
        <v>0.42222222222222222</v>
      </c>
      <c r="AX191" s="35">
        <v>0.43877551020408162</v>
      </c>
      <c r="AY191" s="35">
        <v>0.45555555555555555</v>
      </c>
      <c r="AZ191" s="35">
        <v>0.34408602150537637</v>
      </c>
      <c r="BA191" s="35">
        <v>0.40659340659340659</v>
      </c>
      <c r="BB191" s="35">
        <v>0.40860215053763443</v>
      </c>
      <c r="BC191" s="35">
        <v>0.38775510204081631</v>
      </c>
      <c r="BD191" s="35">
        <v>0.42</v>
      </c>
      <c r="BE191" s="35">
        <v>0.47572815533980584</v>
      </c>
      <c r="BF191" s="35">
        <v>0.41803278688524592</v>
      </c>
      <c r="BG191" s="35">
        <v>0.38613861386138615</v>
      </c>
      <c r="BH191" s="35">
        <v>0.421875</v>
      </c>
      <c r="BI191" s="35">
        <v>0.45270270270270269</v>
      </c>
      <c r="BJ191" s="35">
        <v>0.47</v>
      </c>
      <c r="BK191" s="35">
        <v>0.48148148148148145</v>
      </c>
      <c r="BL191" s="35">
        <v>0.49074074074074076</v>
      </c>
      <c r="BM191" s="35">
        <v>0.50393700787401574</v>
      </c>
      <c r="BN191" s="35">
        <v>0.52777777777777779</v>
      </c>
      <c r="BO191" s="35">
        <v>0.45967741935483869</v>
      </c>
      <c r="BP191" s="35">
        <v>0.504</v>
      </c>
      <c r="BQ191" s="35">
        <v>0.41</v>
      </c>
      <c r="BR191" s="35">
        <v>0.40952380952380951</v>
      </c>
      <c r="BS191" s="35">
        <v>0.50847457627118642</v>
      </c>
      <c r="BT191" s="35">
        <v>0.46956521739130436</v>
      </c>
      <c r="BU191" s="35">
        <v>0.48837209302325579</v>
      </c>
      <c r="BV191" s="35">
        <v>0.5043478260869565</v>
      </c>
      <c r="BW191" s="35">
        <v>0.4765625</v>
      </c>
      <c r="BX191" s="35">
        <v>0.54411764705882348</v>
      </c>
      <c r="BY191" s="35">
        <v>0.4420289855072464</v>
      </c>
      <c r="BZ191" s="34">
        <v>0.52083333333333337</v>
      </c>
      <c r="CA191" s="34">
        <v>0.49431818181818182</v>
      </c>
      <c r="CB191" s="34">
        <v>0.42857142857142855</v>
      </c>
      <c r="CC191" s="34">
        <v>0.48</v>
      </c>
      <c r="CD191" s="34"/>
      <c r="CE191" s="34"/>
      <c r="CF191" s="34"/>
      <c r="CG191" s="34"/>
      <c r="CH191" s="34"/>
      <c r="CI191" s="34"/>
      <c r="CJ191" s="34"/>
      <c r="CK191" s="58"/>
      <c r="CL191" s="58"/>
      <c r="CM191" s="58"/>
      <c r="CN191" s="58"/>
      <c r="CO191" s="54"/>
      <c r="CP191" s="54"/>
      <c r="CQ191" s="54"/>
      <c r="CR191" s="54"/>
      <c r="CS191" s="54"/>
      <c r="CT191" s="54"/>
      <c r="CU191" s="54"/>
      <c r="CV191" s="54"/>
      <c r="CW191" s="54"/>
      <c r="CX191" s="54"/>
      <c r="CY191" s="55"/>
      <c r="CZ191" s="55"/>
      <c r="EO191" s="57"/>
      <c r="EP191" s="57"/>
      <c r="EQ191" s="57"/>
      <c r="ER191" s="57"/>
      <c r="ES191" s="57"/>
      <c r="ET191" s="57"/>
      <c r="EU191" s="57"/>
      <c r="EV191" s="57"/>
      <c r="EW191" s="5"/>
      <c r="EX191" s="5"/>
      <c r="EY191" s="5"/>
      <c r="EZ191" s="5"/>
      <c r="FA191" s="5"/>
      <c r="FB191" s="5"/>
      <c r="FC191" s="5"/>
      <c r="FD191" s="5"/>
      <c r="FE191" s="5"/>
      <c r="FF191" s="5"/>
      <c r="FG191" s="5"/>
      <c r="FH191" s="5"/>
      <c r="FI191" s="5"/>
      <c r="FJ191" s="5"/>
      <c r="FK191" s="5"/>
    </row>
    <row r="192" spans="1:167" x14ac:dyDescent="0.25">
      <c r="AK192" s="35"/>
      <c r="AL192" s="35"/>
      <c r="AM192" s="35"/>
      <c r="AN192" s="35"/>
      <c r="AO192" s="35"/>
      <c r="AP192" s="35"/>
      <c r="AQ192" s="35"/>
      <c r="AR192" s="35"/>
      <c r="AS192" s="35"/>
      <c r="AT192" s="35"/>
      <c r="AU192" s="35"/>
      <c r="AV192" s="35"/>
      <c r="AW192" s="35"/>
      <c r="AX192" s="35"/>
      <c r="AY192" s="35"/>
      <c r="AZ192" s="35"/>
      <c r="BA192" s="35"/>
      <c r="BB192" s="35"/>
      <c r="BC192" s="35"/>
      <c r="BD192" s="35"/>
      <c r="BE192" s="35"/>
      <c r="BF192" s="35"/>
      <c r="BG192" s="35"/>
      <c r="BH192" s="35"/>
      <c r="BI192" s="35"/>
      <c r="BJ192" s="35"/>
      <c r="BK192" s="35"/>
      <c r="BL192" s="35"/>
      <c r="BM192" s="35"/>
      <c r="BN192" s="35"/>
      <c r="BO192" s="35"/>
      <c r="BP192" s="35"/>
      <c r="BQ192" s="35"/>
      <c r="BR192" s="35"/>
      <c r="BS192" s="35"/>
      <c r="BT192" s="35"/>
      <c r="BU192" s="35"/>
      <c r="BV192" s="35"/>
      <c r="BW192" s="35"/>
      <c r="BX192" s="35"/>
      <c r="CK192" s="54"/>
      <c r="CL192" s="54"/>
      <c r="CM192" s="54"/>
      <c r="CN192" s="54"/>
      <c r="CO192" s="54"/>
      <c r="CP192" s="54"/>
      <c r="CQ192" s="54"/>
      <c r="CR192" s="54"/>
      <c r="CS192" s="54"/>
      <c r="CT192" s="54"/>
      <c r="CU192" s="54"/>
      <c r="CV192" s="54"/>
      <c r="CW192" s="54"/>
      <c r="CX192" s="54"/>
      <c r="CY192" s="55"/>
      <c r="CZ192" s="55"/>
      <c r="EO192" s="57"/>
      <c r="EP192" s="57"/>
      <c r="EQ192" s="57"/>
      <c r="ER192" s="57"/>
      <c r="ES192" s="57"/>
      <c r="ET192" s="57"/>
      <c r="EU192" s="57"/>
      <c r="EV192" s="57"/>
      <c r="EW192" s="5"/>
      <c r="EX192" s="5"/>
      <c r="EY192" s="5"/>
      <c r="EZ192" s="5"/>
      <c r="FA192" s="5"/>
      <c r="FB192" s="5"/>
      <c r="FC192" s="5"/>
      <c r="FD192" s="5"/>
      <c r="FE192" s="5"/>
      <c r="FF192" s="5"/>
      <c r="FG192" s="5"/>
      <c r="FH192" s="5"/>
      <c r="FI192" s="5"/>
      <c r="FJ192" s="5"/>
      <c r="FK192" s="5"/>
    </row>
    <row r="193" spans="21:167" x14ac:dyDescent="0.25">
      <c r="BA193" s="35"/>
      <c r="BM193" s="35"/>
      <c r="CK193" s="54"/>
      <c r="CL193" s="54"/>
      <c r="CM193" s="54"/>
      <c r="CN193" s="54"/>
      <c r="CO193" s="54"/>
      <c r="CP193" s="54"/>
      <c r="CQ193" s="54"/>
      <c r="CR193" s="54"/>
      <c r="CS193" s="54"/>
      <c r="CT193" s="54"/>
      <c r="CU193" s="54"/>
      <c r="CV193" s="54"/>
      <c r="CW193" s="54"/>
      <c r="CX193" s="54"/>
      <c r="CY193" s="55"/>
      <c r="CZ193" s="55"/>
      <c r="EO193" s="57"/>
      <c r="EP193" s="57"/>
      <c r="EQ193" s="57"/>
      <c r="ER193" s="57"/>
      <c r="ES193" s="57"/>
      <c r="ET193" s="57"/>
      <c r="EU193" s="57"/>
      <c r="EV193" s="57"/>
      <c r="EW193" s="5"/>
      <c r="EX193" s="5"/>
      <c r="EY193" s="5"/>
      <c r="EZ193" s="5"/>
      <c r="FA193" s="5"/>
      <c r="FB193" s="5"/>
      <c r="FC193" s="5"/>
      <c r="FD193" s="5"/>
      <c r="FE193" s="5"/>
      <c r="FF193" s="5"/>
      <c r="FG193" s="5"/>
      <c r="FH193" s="5"/>
      <c r="FI193" s="5"/>
      <c r="FJ193" s="5"/>
      <c r="FK193" s="5"/>
    </row>
    <row r="194" spans="21:167" x14ac:dyDescent="0.25">
      <c r="U194" s="23" t="s">
        <v>13</v>
      </c>
      <c r="BA194" s="35"/>
      <c r="BM194" s="35"/>
      <c r="CK194" s="54"/>
      <c r="CL194" s="54"/>
      <c r="CM194" s="54"/>
      <c r="CN194" s="54"/>
      <c r="CO194" s="54"/>
      <c r="CP194" s="54"/>
      <c r="CQ194" s="54"/>
      <c r="CR194" s="54"/>
      <c r="CS194" s="54"/>
      <c r="CT194" s="54"/>
      <c r="CU194" s="54"/>
      <c r="CV194" s="54"/>
      <c r="CW194" s="54"/>
      <c r="CX194" s="54"/>
      <c r="CY194" s="55"/>
      <c r="CZ194" s="55"/>
      <c r="EO194" s="57"/>
      <c r="EP194" s="57"/>
      <c r="EQ194" s="57"/>
      <c r="ER194" s="57"/>
      <c r="ES194" s="57"/>
      <c r="ET194" s="57"/>
      <c r="EU194" s="57"/>
      <c r="EV194" s="57"/>
      <c r="EW194" s="5"/>
      <c r="EX194" s="5"/>
      <c r="EY194" s="5"/>
      <c r="EZ194" s="5"/>
      <c r="FA194" s="5"/>
      <c r="FB194" s="5"/>
      <c r="FC194" s="5"/>
      <c r="FD194" s="5"/>
      <c r="FE194" s="5"/>
      <c r="FF194" s="5"/>
      <c r="FG194" s="5"/>
      <c r="FH194" s="5"/>
      <c r="FI194" s="5"/>
      <c r="FJ194" s="5"/>
      <c r="FK194" s="5"/>
    </row>
    <row r="195" spans="21:167" x14ac:dyDescent="0.25">
      <c r="V195" s="32">
        <v>43101</v>
      </c>
      <c r="W195" s="32">
        <v>43132</v>
      </c>
      <c r="X195" s="32">
        <v>43160</v>
      </c>
      <c r="Y195" s="32">
        <v>43191</v>
      </c>
      <c r="Z195" s="32">
        <v>43221</v>
      </c>
      <c r="AA195" s="32">
        <v>43252</v>
      </c>
      <c r="AB195" s="32">
        <v>43282</v>
      </c>
      <c r="AC195" s="32">
        <v>43313</v>
      </c>
      <c r="AD195" s="32">
        <v>43344</v>
      </c>
      <c r="AE195" s="32">
        <v>43374</v>
      </c>
      <c r="AF195" s="32">
        <v>43405</v>
      </c>
      <c r="AG195" s="32">
        <v>43435</v>
      </c>
      <c r="AH195" s="32">
        <v>43466</v>
      </c>
      <c r="AI195" s="32">
        <v>43497</v>
      </c>
      <c r="AJ195" s="32">
        <v>43525</v>
      </c>
      <c r="AK195" s="32">
        <v>43556</v>
      </c>
      <c r="AL195" s="32">
        <v>43586</v>
      </c>
      <c r="AM195" s="32">
        <v>43617</v>
      </c>
      <c r="AN195" s="32">
        <v>43647</v>
      </c>
      <c r="AO195" s="32">
        <v>43678</v>
      </c>
      <c r="AP195" s="32">
        <v>43709</v>
      </c>
      <c r="AQ195" s="32">
        <v>43739</v>
      </c>
      <c r="AR195" s="32">
        <v>43770</v>
      </c>
      <c r="AS195" s="32">
        <v>43800</v>
      </c>
      <c r="AT195" s="32">
        <v>43831</v>
      </c>
      <c r="AU195" s="32">
        <v>43862</v>
      </c>
      <c r="AV195" s="32">
        <v>43891</v>
      </c>
      <c r="AW195" s="32">
        <v>43922</v>
      </c>
      <c r="AX195" s="32">
        <v>43952</v>
      </c>
      <c r="AY195" s="32">
        <v>43983</v>
      </c>
      <c r="AZ195" s="32">
        <v>44013</v>
      </c>
      <c r="BA195" s="32">
        <v>44227</v>
      </c>
      <c r="BB195" s="32">
        <v>44228</v>
      </c>
      <c r="BC195" s="32">
        <v>44256</v>
      </c>
      <c r="BD195" s="32">
        <v>44287</v>
      </c>
      <c r="BE195" s="32">
        <v>44317</v>
      </c>
      <c r="BF195" s="32">
        <v>44348</v>
      </c>
      <c r="BG195" s="32">
        <v>44378</v>
      </c>
      <c r="BH195" s="32">
        <v>44409</v>
      </c>
      <c r="BI195" s="32">
        <v>44440</v>
      </c>
      <c r="BJ195" s="32">
        <v>44470</v>
      </c>
      <c r="BK195" s="32">
        <v>44501</v>
      </c>
      <c r="BL195" s="32">
        <v>44531</v>
      </c>
      <c r="BM195" s="32">
        <v>44562</v>
      </c>
      <c r="BN195" s="32">
        <v>44593</v>
      </c>
      <c r="BO195" s="32">
        <v>44621</v>
      </c>
      <c r="BP195" s="32">
        <v>44652</v>
      </c>
      <c r="BQ195" s="32">
        <v>44682</v>
      </c>
      <c r="BR195" s="32">
        <v>44713</v>
      </c>
      <c r="BS195" s="32">
        <v>44743</v>
      </c>
      <c r="BT195" s="32">
        <v>44774</v>
      </c>
      <c r="BU195" s="32">
        <v>44805</v>
      </c>
      <c r="BV195" s="32">
        <v>44835</v>
      </c>
      <c r="BW195" s="32">
        <v>44866</v>
      </c>
      <c r="BX195" s="32">
        <v>44896</v>
      </c>
      <c r="BY195" s="32">
        <v>44927</v>
      </c>
      <c r="BZ195" s="32">
        <v>44958</v>
      </c>
      <c r="CA195" s="32">
        <v>44986</v>
      </c>
      <c r="CB195" s="32">
        <v>45017</v>
      </c>
      <c r="CC195" s="32">
        <v>45047</v>
      </c>
      <c r="CD195" s="32">
        <v>45078</v>
      </c>
      <c r="CE195" s="32">
        <v>45108</v>
      </c>
      <c r="CF195" s="32">
        <v>45139</v>
      </c>
      <c r="CG195" s="32">
        <v>45170</v>
      </c>
      <c r="CH195" s="32">
        <v>45200</v>
      </c>
      <c r="CI195" s="32">
        <v>45231</v>
      </c>
      <c r="CJ195" s="32">
        <v>45261</v>
      </c>
      <c r="CK195" s="54"/>
      <c r="CL195" s="54"/>
      <c r="CM195" s="54"/>
      <c r="CN195" s="54"/>
      <c r="CO195" s="54"/>
      <c r="CP195" s="54"/>
      <c r="CQ195" s="54"/>
      <c r="CR195" s="54"/>
      <c r="CS195" s="54"/>
      <c r="CT195" s="54"/>
      <c r="CU195" s="54"/>
      <c r="CV195" s="54"/>
      <c r="CW195" s="54"/>
      <c r="CX195" s="54"/>
      <c r="CY195" s="55"/>
      <c r="CZ195" s="55"/>
      <c r="EO195" s="57"/>
      <c r="EP195" s="57"/>
      <c r="EQ195" s="57"/>
      <c r="ER195" s="57"/>
      <c r="ES195" s="57"/>
      <c r="ET195" s="57"/>
      <c r="EU195" s="57"/>
      <c r="EV195" s="57"/>
      <c r="EW195" s="5"/>
      <c r="EX195" s="5"/>
      <c r="EY195" s="5"/>
      <c r="EZ195" s="5"/>
      <c r="FA195" s="5"/>
      <c r="FB195" s="5"/>
      <c r="FC195" s="5"/>
      <c r="FD195" s="5"/>
      <c r="FE195" s="5"/>
      <c r="FF195" s="5"/>
      <c r="FG195" s="5"/>
      <c r="FH195" s="5"/>
      <c r="FI195" s="5"/>
      <c r="FJ195" s="5"/>
      <c r="FK195" s="5"/>
    </row>
    <row r="196" spans="21:167" x14ac:dyDescent="0.25">
      <c r="U196" s="23" t="s">
        <v>12</v>
      </c>
      <c r="V196" s="34"/>
      <c r="W196" s="34"/>
      <c r="X196" s="34"/>
      <c r="Y196" s="34"/>
      <c r="Z196" s="34"/>
      <c r="AA196" s="34">
        <v>0.64</v>
      </c>
      <c r="AB196" s="34">
        <v>0.69</v>
      </c>
      <c r="AC196" s="34">
        <v>0.59</v>
      </c>
      <c r="AD196" s="34">
        <v>0.5</v>
      </c>
      <c r="AE196" s="34">
        <v>0.52</v>
      </c>
      <c r="AF196" s="34">
        <v>0.52</v>
      </c>
      <c r="AG196" s="35">
        <v>0.5</v>
      </c>
      <c r="AH196" s="35">
        <v>0.5357142857142857</v>
      </c>
      <c r="AI196" s="35">
        <v>0.61290322580645162</v>
      </c>
      <c r="AJ196" s="34">
        <v>0.4375</v>
      </c>
      <c r="AK196" s="35">
        <v>0.6</v>
      </c>
      <c r="AL196" s="35">
        <v>0.55555555555555558</v>
      </c>
      <c r="AM196" s="35">
        <v>0.53846153846153844</v>
      </c>
      <c r="AN196" s="35">
        <v>0.38636363636363635</v>
      </c>
      <c r="AO196" s="35">
        <v>0.5357142857142857</v>
      </c>
      <c r="AP196" s="35">
        <v>0.40909090909090912</v>
      </c>
      <c r="AQ196" s="35">
        <v>0.46666666666666667</v>
      </c>
      <c r="AR196" s="35">
        <v>0.4</v>
      </c>
      <c r="AS196" s="35">
        <v>0.42307692307692307</v>
      </c>
      <c r="AT196" s="35">
        <v>0.4</v>
      </c>
      <c r="AU196" s="35">
        <v>0.81818181818181823</v>
      </c>
      <c r="AV196" s="35">
        <v>0.5</v>
      </c>
      <c r="AW196" s="35">
        <v>0.66666666666666663</v>
      </c>
      <c r="AX196" s="35">
        <v>0.4375</v>
      </c>
      <c r="AY196" s="35">
        <v>0.21739130434782608</v>
      </c>
      <c r="AZ196" s="35">
        <v>0.34482758620689657</v>
      </c>
      <c r="BA196" s="35">
        <v>0.5</v>
      </c>
      <c r="BB196" s="35">
        <v>0.53846153846153844</v>
      </c>
      <c r="BC196" s="35">
        <v>0.47058823529411764</v>
      </c>
      <c r="BD196" s="35">
        <v>0.57894736842105265</v>
      </c>
      <c r="BE196" s="35">
        <v>0.44</v>
      </c>
      <c r="BF196" s="35">
        <v>0.47058823529411764</v>
      </c>
      <c r="BG196" s="35">
        <v>0.1111111111111111</v>
      </c>
      <c r="BH196" s="35">
        <v>0.33333333333333331</v>
      </c>
      <c r="BI196" s="35">
        <v>0.25</v>
      </c>
      <c r="BJ196" s="35">
        <v>0.23</v>
      </c>
      <c r="BK196" s="35">
        <v>0.3</v>
      </c>
      <c r="BL196" s="35">
        <v>7.1428571428571425E-2</v>
      </c>
      <c r="BM196" s="35">
        <v>0.25</v>
      </c>
      <c r="BN196" s="35">
        <v>0.5</v>
      </c>
      <c r="BO196" s="35"/>
      <c r="BP196" s="35"/>
      <c r="BQ196" s="35"/>
      <c r="BR196" s="35"/>
      <c r="BS196" s="35"/>
      <c r="BT196" s="35"/>
      <c r="BU196" s="35"/>
      <c r="BV196" s="35"/>
      <c r="BW196" s="35"/>
      <c r="BX196" s="35"/>
      <c r="CK196" s="54"/>
      <c r="CL196" s="54"/>
      <c r="CM196" s="54"/>
      <c r="CN196" s="54"/>
      <c r="CO196" s="54"/>
      <c r="CP196" s="54"/>
      <c r="CQ196" s="54"/>
      <c r="CR196" s="54"/>
      <c r="CS196" s="54"/>
      <c r="CT196" s="54"/>
      <c r="CU196" s="54"/>
      <c r="CV196" s="54"/>
      <c r="CW196" s="54"/>
      <c r="CX196" s="54"/>
      <c r="CY196" s="55"/>
      <c r="CZ196" s="55"/>
      <c r="EO196" s="57"/>
      <c r="EP196" s="57"/>
      <c r="EQ196" s="57"/>
      <c r="ER196" s="57"/>
      <c r="ES196" s="57"/>
      <c r="ET196" s="57"/>
      <c r="EU196" s="57"/>
      <c r="EV196" s="57"/>
      <c r="EW196" s="5"/>
      <c r="EX196" s="5"/>
      <c r="EY196" s="5"/>
      <c r="EZ196" s="5"/>
      <c r="FA196" s="5"/>
      <c r="FB196" s="5"/>
      <c r="FC196" s="5"/>
      <c r="FD196" s="5"/>
      <c r="FE196" s="5"/>
      <c r="FF196" s="5"/>
      <c r="FG196" s="5"/>
      <c r="FH196" s="5"/>
      <c r="FI196" s="5"/>
      <c r="FJ196" s="5"/>
      <c r="FK196" s="5"/>
    </row>
    <row r="197" spans="21:167" x14ac:dyDescent="0.25">
      <c r="U197" s="23" t="s">
        <v>9</v>
      </c>
      <c r="V197" s="34"/>
      <c r="W197" s="34"/>
      <c r="X197" s="34"/>
      <c r="Y197" s="34"/>
      <c r="Z197" s="34"/>
      <c r="AA197" s="34">
        <v>0.17</v>
      </c>
      <c r="AB197" s="34">
        <v>0.33</v>
      </c>
      <c r="AC197" s="34">
        <v>0.35</v>
      </c>
      <c r="AD197" s="34">
        <v>0.37</v>
      </c>
      <c r="AE197" s="34">
        <v>0.3</v>
      </c>
      <c r="AF197" s="34">
        <v>0.21</v>
      </c>
      <c r="AG197" s="35">
        <v>0.5</v>
      </c>
      <c r="AH197" s="35">
        <v>0.13333333333333333</v>
      </c>
      <c r="AI197" s="35">
        <v>0.25</v>
      </c>
      <c r="AJ197" s="34">
        <v>0.625</v>
      </c>
      <c r="AK197" s="35">
        <v>0.2857142857142857</v>
      </c>
      <c r="AL197" s="35">
        <v>0.54545454545454541</v>
      </c>
      <c r="AM197" s="35">
        <v>0</v>
      </c>
      <c r="AN197" s="35">
        <v>0.3</v>
      </c>
      <c r="AO197" s="35">
        <v>0.54545454545454541</v>
      </c>
      <c r="AP197" s="35">
        <v>0.2857142857142857</v>
      </c>
      <c r="AQ197" s="35">
        <v>0.25</v>
      </c>
      <c r="AR197" s="35">
        <v>0.33333333333333331</v>
      </c>
      <c r="AS197" s="35">
        <v>0</v>
      </c>
      <c r="AT197" s="35">
        <v>0.3</v>
      </c>
      <c r="AU197" s="35">
        <v>0.41666666666666669</v>
      </c>
      <c r="AV197" s="35">
        <v>0.26666666666666666</v>
      </c>
      <c r="AW197" s="35">
        <v>0.5714285714285714</v>
      </c>
      <c r="AX197" s="35">
        <v>0.47368421052631576</v>
      </c>
      <c r="AY197" s="35">
        <v>0.375</v>
      </c>
      <c r="AZ197" s="35">
        <v>0.5625</v>
      </c>
      <c r="BA197" s="35">
        <v>0.66666666666666663</v>
      </c>
      <c r="BB197" s="35">
        <v>0.33333333333333331</v>
      </c>
      <c r="BC197" s="35">
        <v>0.3125</v>
      </c>
      <c r="BD197" s="35">
        <v>0.47058823529411764</v>
      </c>
      <c r="BE197" s="35">
        <v>0.77777777777777779</v>
      </c>
      <c r="BF197" s="35">
        <v>0.5161290322580645</v>
      </c>
      <c r="BG197" s="35">
        <v>0.35294117647058826</v>
      </c>
      <c r="BH197" s="35">
        <v>0.66666666666666663</v>
      </c>
      <c r="BI197" s="35">
        <v>0.54166666666666663</v>
      </c>
      <c r="BJ197" s="35">
        <v>0.5</v>
      </c>
      <c r="BK197" s="35">
        <v>0.21739130434782608</v>
      </c>
      <c r="BL197" s="35">
        <v>0.22727272727272727</v>
      </c>
      <c r="BM197" s="35">
        <v>0.39130434782608697</v>
      </c>
      <c r="BN197" s="35">
        <v>0.625</v>
      </c>
      <c r="BO197" s="35"/>
      <c r="BP197" s="35"/>
      <c r="BQ197" s="35"/>
      <c r="BR197" s="35"/>
      <c r="BS197" s="35"/>
      <c r="BT197" s="35"/>
      <c r="BU197" s="35"/>
      <c r="BV197" s="35"/>
      <c r="BW197" s="35"/>
      <c r="BX197" s="35"/>
      <c r="CK197" s="54"/>
      <c r="CL197" s="54"/>
      <c r="CM197" s="54"/>
      <c r="CN197" s="54"/>
      <c r="CO197" s="54"/>
      <c r="CP197" s="54"/>
      <c r="CQ197" s="54"/>
      <c r="CR197" s="54"/>
      <c r="CS197" s="54"/>
      <c r="CT197" s="54"/>
      <c r="CU197" s="54"/>
      <c r="CV197" s="54"/>
      <c r="CW197" s="54"/>
      <c r="CX197" s="54"/>
      <c r="CY197" s="55"/>
      <c r="CZ197" s="55"/>
      <c r="EO197" s="57"/>
      <c r="EP197" s="57"/>
      <c r="EQ197" s="57"/>
      <c r="ER197" s="57"/>
      <c r="ES197" s="57"/>
      <c r="ET197" s="57"/>
      <c r="EU197" s="57"/>
      <c r="EV197" s="57"/>
      <c r="EW197" s="5"/>
      <c r="EX197" s="5"/>
      <c r="EY197" s="5"/>
      <c r="EZ197" s="5"/>
      <c r="FA197" s="5"/>
      <c r="FB197" s="5"/>
      <c r="FC197" s="5"/>
      <c r="FD197" s="5"/>
      <c r="FE197" s="5"/>
      <c r="FF197" s="5"/>
      <c r="FG197" s="5"/>
      <c r="FH197" s="5"/>
      <c r="FI197" s="5"/>
      <c r="FJ197" s="5"/>
      <c r="FK197" s="5"/>
    </row>
    <row r="198" spans="21:167" x14ac:dyDescent="0.25">
      <c r="U198" s="23" t="s">
        <v>11</v>
      </c>
      <c r="V198" s="34"/>
      <c r="W198" s="34"/>
      <c r="X198" s="34"/>
      <c r="Y198" s="34"/>
      <c r="Z198" s="34"/>
      <c r="AA198" s="34">
        <v>0.5</v>
      </c>
      <c r="AB198" s="34">
        <v>0.67</v>
      </c>
      <c r="AC198" s="34">
        <v>0.45</v>
      </c>
      <c r="AD198" s="34">
        <v>0.53</v>
      </c>
      <c r="AE198" s="34">
        <v>0.5</v>
      </c>
      <c r="AF198" s="34">
        <v>0.5</v>
      </c>
      <c r="AG198" s="35">
        <v>0.53846153846153844</v>
      </c>
      <c r="AH198" s="35">
        <v>0.35714285714285715</v>
      </c>
      <c r="AI198" s="35">
        <v>0.3125</v>
      </c>
      <c r="AJ198" s="34">
        <v>0.5</v>
      </c>
      <c r="AK198" s="35">
        <v>0.5</v>
      </c>
      <c r="AL198" s="35">
        <v>0.53846153846153844</v>
      </c>
      <c r="AM198" s="35">
        <v>0.58333333333333337</v>
      </c>
      <c r="AN198" s="35">
        <v>0.3</v>
      </c>
      <c r="AO198" s="35">
        <v>0.55555555555555558</v>
      </c>
      <c r="AP198" s="35">
        <v>0.2857142857142857</v>
      </c>
      <c r="AQ198" s="35">
        <v>0.41666666666666669</v>
      </c>
      <c r="AR198" s="35">
        <v>0.54545454545454541</v>
      </c>
      <c r="AS198" s="35">
        <v>0.5</v>
      </c>
      <c r="AT198" s="35"/>
      <c r="AU198" s="35">
        <v>1</v>
      </c>
      <c r="AV198" s="35">
        <v>0</v>
      </c>
      <c r="AW198" s="35"/>
      <c r="AX198" s="35"/>
      <c r="AY198" s="35"/>
      <c r="AZ198" s="35">
        <v>0</v>
      </c>
      <c r="BA198" s="35"/>
      <c r="BB198" s="35"/>
      <c r="BC198" s="35"/>
      <c r="BD198" s="35"/>
      <c r="BE198" s="35">
        <v>0</v>
      </c>
      <c r="BF198" s="35"/>
      <c r="BG198" s="35">
        <v>1</v>
      </c>
      <c r="BH198" s="35"/>
      <c r="BI198" s="35"/>
      <c r="BJ198" s="35">
        <v>1</v>
      </c>
      <c r="BK198" s="35"/>
      <c r="BL198" s="35">
        <v>1</v>
      </c>
      <c r="BM198" s="35">
        <v>0</v>
      </c>
      <c r="BN198" s="35">
        <v>0</v>
      </c>
      <c r="BO198" s="35"/>
      <c r="BP198" s="35"/>
      <c r="BQ198" s="35"/>
      <c r="BR198" s="35"/>
      <c r="BS198" s="35"/>
      <c r="BT198" s="35"/>
      <c r="BU198" s="35"/>
      <c r="BV198" s="35"/>
      <c r="BW198" s="35"/>
      <c r="BX198" s="35"/>
      <c r="CK198" s="54"/>
      <c r="CL198" s="54"/>
      <c r="CM198" s="54"/>
      <c r="CN198" s="54"/>
      <c r="CO198" s="54"/>
      <c r="CP198" s="54"/>
      <c r="CQ198" s="54"/>
      <c r="CR198" s="54"/>
      <c r="CS198" s="54"/>
      <c r="CT198" s="54"/>
      <c r="CU198" s="54"/>
      <c r="CV198" s="54"/>
      <c r="CW198" s="54"/>
      <c r="CX198" s="54"/>
      <c r="CY198" s="55"/>
      <c r="CZ198" s="55"/>
      <c r="EO198" s="57"/>
      <c r="EP198" s="57"/>
      <c r="EQ198" s="57"/>
      <c r="ER198" s="57"/>
      <c r="ES198" s="57"/>
      <c r="ET198" s="57"/>
      <c r="EU198" s="57"/>
      <c r="EV198" s="57"/>
      <c r="EW198" s="5"/>
      <c r="EX198" s="5"/>
      <c r="EY198" s="5"/>
      <c r="EZ198" s="5"/>
      <c r="FA198" s="5"/>
      <c r="FB198" s="5"/>
      <c r="FC198" s="5"/>
      <c r="FD198" s="5"/>
      <c r="FE198" s="5"/>
      <c r="FF198" s="5"/>
      <c r="FG198" s="5"/>
      <c r="FH198" s="5"/>
      <c r="FI198" s="5"/>
      <c r="FJ198" s="5"/>
      <c r="FK198" s="5"/>
    </row>
    <row r="199" spans="21:167" x14ac:dyDescent="0.25">
      <c r="U199" s="23" t="s">
        <v>10</v>
      </c>
      <c r="V199" s="34"/>
      <c r="W199" s="34"/>
      <c r="X199" s="34"/>
      <c r="Y199" s="34"/>
      <c r="Z199" s="34"/>
      <c r="AA199" s="34">
        <v>0.5</v>
      </c>
      <c r="AB199" s="34">
        <v>0.4</v>
      </c>
      <c r="AC199" s="34">
        <v>0.33</v>
      </c>
      <c r="AD199" s="34">
        <v>0</v>
      </c>
      <c r="AE199" s="34">
        <v>0.5</v>
      </c>
      <c r="AF199" s="34">
        <v>0.67</v>
      </c>
      <c r="AG199" s="35">
        <v>0</v>
      </c>
      <c r="AH199" s="35">
        <v>0.66666666666666663</v>
      </c>
      <c r="AI199" s="35">
        <v>0</v>
      </c>
      <c r="AJ199" s="34">
        <v>0.33333333333333331</v>
      </c>
      <c r="AK199" s="35">
        <v>0.4</v>
      </c>
      <c r="AL199" s="35">
        <v>0.66666666666666663</v>
      </c>
      <c r="AM199" s="35"/>
      <c r="AN199" s="35">
        <v>0.5</v>
      </c>
      <c r="AO199" s="35">
        <v>0.5</v>
      </c>
      <c r="AP199" s="35"/>
      <c r="AQ199" s="35">
        <v>0.42857142857142855</v>
      </c>
      <c r="AR199" s="35">
        <v>1</v>
      </c>
      <c r="AS199" s="35">
        <v>0.66666666666666663</v>
      </c>
      <c r="AT199" s="35">
        <v>0.6</v>
      </c>
      <c r="AU199" s="35">
        <v>0</v>
      </c>
      <c r="AV199" s="35">
        <v>0.25</v>
      </c>
      <c r="AW199" s="35">
        <v>0.33333333333333331</v>
      </c>
      <c r="AX199" s="35">
        <v>1</v>
      </c>
      <c r="AY199" s="35">
        <v>0.66666666666666663</v>
      </c>
      <c r="AZ199" s="35">
        <v>0.25</v>
      </c>
      <c r="BA199" s="35">
        <v>0.16666666666666666</v>
      </c>
      <c r="BB199" s="35">
        <v>0</v>
      </c>
      <c r="BC199" s="35">
        <v>0.5</v>
      </c>
      <c r="BD199" s="35">
        <v>0.5</v>
      </c>
      <c r="BE199" s="35">
        <v>0.625</v>
      </c>
      <c r="BF199" s="35">
        <v>0.33333333333333331</v>
      </c>
      <c r="BG199" s="35">
        <v>0.5</v>
      </c>
      <c r="BH199" s="35">
        <v>0.5</v>
      </c>
      <c r="BI199" s="35">
        <v>0.33333333333333331</v>
      </c>
      <c r="BJ199" s="35">
        <v>0.5</v>
      </c>
      <c r="BK199" s="35"/>
      <c r="BL199" s="35">
        <v>0.8</v>
      </c>
      <c r="BM199" s="35">
        <v>0.2</v>
      </c>
      <c r="BN199" s="35">
        <v>0.5</v>
      </c>
      <c r="BO199" s="35"/>
      <c r="BP199" s="35"/>
      <c r="BQ199" s="35"/>
      <c r="BR199" s="35"/>
      <c r="BS199" s="35"/>
      <c r="BT199" s="35"/>
      <c r="BU199" s="35"/>
      <c r="BV199" s="35"/>
      <c r="BW199" s="35"/>
      <c r="BX199" s="35"/>
      <c r="CK199" s="54"/>
      <c r="CL199" s="54"/>
      <c r="CM199" s="54"/>
      <c r="CN199" s="54"/>
      <c r="CO199" s="54"/>
      <c r="CP199" s="54"/>
      <c r="CQ199" s="54"/>
      <c r="CR199" s="54"/>
      <c r="CS199" s="54"/>
      <c r="CT199" s="54"/>
      <c r="CU199" s="54"/>
      <c r="CV199" s="54"/>
      <c r="CW199" s="54"/>
      <c r="CX199" s="54"/>
      <c r="CY199" s="55"/>
      <c r="CZ199" s="55"/>
      <c r="EO199" s="57"/>
      <c r="EP199" s="57"/>
      <c r="EQ199" s="57"/>
      <c r="ER199" s="57"/>
      <c r="ES199" s="57"/>
      <c r="ET199" s="57"/>
      <c r="EU199" s="57"/>
      <c r="EV199" s="57"/>
      <c r="EW199" s="5"/>
      <c r="EX199" s="5"/>
      <c r="EY199" s="5"/>
      <c r="EZ199" s="5"/>
      <c r="FA199" s="5"/>
      <c r="FB199" s="5"/>
      <c r="FC199" s="5"/>
      <c r="FD199" s="5"/>
      <c r="FE199" s="5"/>
      <c r="FF199" s="5"/>
      <c r="FG199" s="5"/>
      <c r="FH199" s="5"/>
      <c r="FI199" s="5"/>
      <c r="FJ199" s="5"/>
      <c r="FK199" s="5"/>
    </row>
    <row r="200" spans="21:167" x14ac:dyDescent="0.25">
      <c r="U200" s="23" t="s">
        <v>8</v>
      </c>
      <c r="V200" s="34"/>
      <c r="W200" s="34"/>
      <c r="X200" s="34"/>
      <c r="Y200" s="34"/>
      <c r="Z200" s="34"/>
      <c r="AA200" s="34">
        <v>0.31</v>
      </c>
      <c r="AB200" s="34">
        <v>0.48</v>
      </c>
      <c r="AC200" s="34">
        <v>0.26</v>
      </c>
      <c r="AD200" s="34">
        <v>0.41</v>
      </c>
      <c r="AE200" s="34">
        <v>0.35</v>
      </c>
      <c r="AF200" s="34">
        <v>0.54</v>
      </c>
      <c r="AG200" s="35">
        <v>0.38461538461538464</v>
      </c>
      <c r="AH200" s="35">
        <v>0.3</v>
      </c>
      <c r="AI200" s="35">
        <v>0.47368421052631576</v>
      </c>
      <c r="AJ200" s="34">
        <v>0.41935483870967744</v>
      </c>
      <c r="AK200" s="35">
        <v>0.35714285714285715</v>
      </c>
      <c r="AL200" s="35">
        <v>0.22727272727272727</v>
      </c>
      <c r="AM200" s="35">
        <v>0.47619047619047616</v>
      </c>
      <c r="AN200" s="35">
        <v>0.41176470588235292</v>
      </c>
      <c r="AO200" s="35">
        <v>0.37931034482758619</v>
      </c>
      <c r="AP200" s="35">
        <v>0.36363636363636365</v>
      </c>
      <c r="AQ200" s="35">
        <v>0.36363636363636365</v>
      </c>
      <c r="AR200" s="35">
        <v>0.38461538461538464</v>
      </c>
      <c r="AS200" s="35">
        <v>0.44444444444444442</v>
      </c>
      <c r="AT200" s="35">
        <v>0.29629629629629628</v>
      </c>
      <c r="AU200" s="35">
        <v>0.33333333333333331</v>
      </c>
      <c r="AV200" s="35">
        <v>0.30769230769230771</v>
      </c>
      <c r="AW200" s="35">
        <v>0.44444444444444442</v>
      </c>
      <c r="AX200" s="35">
        <v>0.53333333333333333</v>
      </c>
      <c r="AY200" s="35">
        <v>0.5714285714285714</v>
      </c>
      <c r="AZ200" s="35">
        <v>0.42857142857142855</v>
      </c>
      <c r="BA200" s="35">
        <v>0.4</v>
      </c>
      <c r="BB200" s="35">
        <v>0.2</v>
      </c>
      <c r="BC200" s="35">
        <v>0.58333333333333337</v>
      </c>
      <c r="BD200" s="35">
        <v>0.33333333333333331</v>
      </c>
      <c r="BE200" s="35">
        <v>0.41666666666666669</v>
      </c>
      <c r="BF200" s="35">
        <v>0.4</v>
      </c>
      <c r="BG200" s="35">
        <v>0.2</v>
      </c>
      <c r="BH200" s="35">
        <v>0.42857142857142855</v>
      </c>
      <c r="BI200" s="35">
        <v>0.14285714285714285</v>
      </c>
      <c r="BJ200" s="35">
        <v>0.36</v>
      </c>
      <c r="BK200" s="35">
        <v>0.15789473684210525</v>
      </c>
      <c r="BL200" s="35">
        <v>0.25</v>
      </c>
      <c r="BM200" s="35">
        <v>0.26666666666666666</v>
      </c>
      <c r="BN200" s="35">
        <v>0</v>
      </c>
      <c r="BO200" s="35"/>
      <c r="BP200" s="35"/>
      <c r="BQ200" s="35"/>
      <c r="BR200" s="35"/>
      <c r="BS200" s="35"/>
      <c r="BT200" s="35"/>
      <c r="BU200" s="35"/>
      <c r="BV200" s="35"/>
      <c r="BW200" s="35"/>
      <c r="BX200" s="35"/>
      <c r="CK200" s="54"/>
      <c r="CL200" s="54"/>
      <c r="CM200" s="54"/>
      <c r="CN200" s="54"/>
      <c r="CO200" s="54"/>
      <c r="CP200" s="54"/>
      <c r="CQ200" s="54"/>
      <c r="CR200" s="54"/>
      <c r="CS200" s="54"/>
      <c r="CT200" s="54"/>
      <c r="CU200" s="54"/>
      <c r="CV200" s="54"/>
      <c r="CW200" s="54"/>
      <c r="CX200" s="54"/>
      <c r="CY200" s="55"/>
      <c r="CZ200" s="55"/>
      <c r="EO200" s="57"/>
      <c r="EP200" s="57"/>
      <c r="EQ200" s="57"/>
      <c r="ER200" s="57"/>
      <c r="ES200" s="57"/>
      <c r="ET200" s="57"/>
      <c r="EU200" s="57"/>
      <c r="EV200" s="57"/>
      <c r="EW200" s="5"/>
      <c r="EX200" s="5"/>
      <c r="EY200" s="5"/>
      <c r="EZ200" s="5"/>
      <c r="FA200" s="5"/>
      <c r="FB200" s="5"/>
      <c r="FC200" s="5"/>
      <c r="FD200" s="5"/>
      <c r="FE200" s="5"/>
      <c r="FF200" s="5"/>
      <c r="FG200" s="5"/>
      <c r="FH200" s="5"/>
      <c r="FI200" s="5"/>
      <c r="FJ200" s="5"/>
      <c r="FK200" s="5"/>
    </row>
    <row r="201" spans="21:167" x14ac:dyDescent="0.25">
      <c r="U201" s="23" t="s">
        <v>7</v>
      </c>
      <c r="V201" s="34"/>
      <c r="W201" s="34"/>
      <c r="X201" s="34"/>
      <c r="Y201" s="34"/>
      <c r="Z201" s="34"/>
      <c r="AA201" s="34">
        <v>0</v>
      </c>
      <c r="AB201" s="34">
        <v>0</v>
      </c>
      <c r="AC201" s="34">
        <v>0</v>
      </c>
      <c r="AD201" s="34">
        <v>0</v>
      </c>
      <c r="AE201" s="34">
        <v>0.67</v>
      </c>
      <c r="AF201" s="34">
        <v>0</v>
      </c>
      <c r="AG201" s="35">
        <v>0.83333333333333337</v>
      </c>
      <c r="AH201" s="35">
        <v>0.25</v>
      </c>
      <c r="AI201" s="35">
        <v>0.5</v>
      </c>
      <c r="AJ201" s="34">
        <v>0.6</v>
      </c>
      <c r="AK201" s="35">
        <v>0.2</v>
      </c>
      <c r="AL201" s="35">
        <v>0.4</v>
      </c>
      <c r="AM201" s="35">
        <v>1</v>
      </c>
      <c r="AN201" s="35"/>
      <c r="AO201" s="35"/>
      <c r="AP201" s="35">
        <v>0</v>
      </c>
      <c r="AQ201" s="35"/>
      <c r="AR201" s="35"/>
      <c r="AS201" s="35"/>
      <c r="AT201" s="35"/>
      <c r="AU201" s="35">
        <v>1</v>
      </c>
      <c r="AV201" s="35"/>
      <c r="AW201" s="35"/>
      <c r="AX201" s="35">
        <v>0.5</v>
      </c>
      <c r="AY201" s="35"/>
      <c r="AZ201" s="35"/>
      <c r="BA201" s="35">
        <v>1</v>
      </c>
      <c r="BB201" s="35"/>
      <c r="BC201" s="35"/>
      <c r="BD201" s="35"/>
      <c r="BE201" s="35"/>
      <c r="BF201" s="35"/>
      <c r="BG201" s="35"/>
      <c r="BH201" s="35"/>
      <c r="BI201" s="35"/>
      <c r="BJ201" s="35"/>
      <c r="BK201" s="35"/>
      <c r="BL201" s="35"/>
      <c r="BM201" s="35">
        <v>0</v>
      </c>
      <c r="BN201" s="35"/>
      <c r="BO201" s="35"/>
      <c r="BP201" s="35"/>
      <c r="BQ201" s="35"/>
      <c r="BR201" s="35"/>
      <c r="BS201" s="35"/>
      <c r="BT201" s="35"/>
      <c r="BU201" s="35"/>
      <c r="BV201" s="35"/>
      <c r="BW201" s="35"/>
      <c r="BX201" s="35"/>
      <c r="CK201" s="54"/>
      <c r="CL201" s="54"/>
      <c r="CM201" s="54"/>
      <c r="CN201" s="54"/>
      <c r="CO201" s="54"/>
      <c r="CP201" s="54"/>
      <c r="CQ201" s="54"/>
      <c r="CR201" s="54"/>
      <c r="CS201" s="54"/>
      <c r="CT201" s="54"/>
      <c r="CU201" s="54"/>
      <c r="CV201" s="54"/>
      <c r="CW201" s="54"/>
      <c r="CX201" s="54"/>
      <c r="CY201" s="55"/>
      <c r="CZ201" s="55"/>
      <c r="EO201" s="57"/>
      <c r="EP201" s="57"/>
      <c r="EQ201" s="57"/>
      <c r="ER201" s="57"/>
      <c r="ES201" s="57"/>
      <c r="ET201" s="57"/>
      <c r="EU201" s="57"/>
      <c r="EV201" s="57"/>
      <c r="EW201" s="5"/>
      <c r="EX201" s="5"/>
      <c r="EY201" s="5"/>
      <c r="EZ201" s="5"/>
      <c r="FA201" s="5"/>
      <c r="FB201" s="5"/>
      <c r="FC201" s="5"/>
      <c r="FD201" s="5"/>
      <c r="FE201" s="5"/>
      <c r="FF201" s="5"/>
      <c r="FG201" s="5"/>
      <c r="FH201" s="5"/>
      <c r="FI201" s="5"/>
      <c r="FJ201" s="5"/>
      <c r="FK201" s="5"/>
    </row>
    <row r="202" spans="21:167" x14ac:dyDescent="0.25">
      <c r="U202" s="23" t="s">
        <v>6</v>
      </c>
      <c r="V202" s="34"/>
      <c r="W202" s="34"/>
      <c r="X202" s="34"/>
      <c r="Y202" s="34"/>
      <c r="Z202" s="34"/>
      <c r="AA202" s="34">
        <v>0</v>
      </c>
      <c r="AB202" s="34">
        <v>0.5</v>
      </c>
      <c r="AC202" s="34">
        <v>0.4</v>
      </c>
      <c r="AD202" s="34">
        <v>1</v>
      </c>
      <c r="AE202" s="34">
        <v>0.5</v>
      </c>
      <c r="AF202" s="34">
        <v>0.33</v>
      </c>
      <c r="AG202" s="35">
        <v>0.75</v>
      </c>
      <c r="AH202" s="35">
        <v>0</v>
      </c>
      <c r="AI202" s="35">
        <v>0.33333333333333331</v>
      </c>
      <c r="AJ202" s="34">
        <v>0</v>
      </c>
      <c r="AK202" s="35">
        <v>1</v>
      </c>
      <c r="AL202" s="35">
        <v>0.4</v>
      </c>
      <c r="AM202" s="35">
        <v>0.6</v>
      </c>
      <c r="AN202" s="35">
        <v>0.5</v>
      </c>
      <c r="AO202" s="35">
        <v>0.5</v>
      </c>
      <c r="AP202" s="35">
        <v>0.66666666666666663</v>
      </c>
      <c r="AQ202" s="35">
        <v>0.5</v>
      </c>
      <c r="AR202" s="35">
        <v>0.33333333333333331</v>
      </c>
      <c r="AS202" s="35">
        <v>0</v>
      </c>
      <c r="AT202" s="35">
        <v>0.5</v>
      </c>
      <c r="AU202" s="35">
        <v>0.2857142857142857</v>
      </c>
      <c r="AV202" s="35">
        <v>0.7142857142857143</v>
      </c>
      <c r="AW202" s="35">
        <v>0</v>
      </c>
      <c r="AX202" s="35">
        <v>1</v>
      </c>
      <c r="AY202" s="35">
        <v>0.25</v>
      </c>
      <c r="AZ202" s="35">
        <v>1</v>
      </c>
      <c r="BA202" s="35">
        <v>0.5</v>
      </c>
      <c r="BB202" s="35">
        <v>0</v>
      </c>
      <c r="BC202" s="35">
        <v>0.66666666666666663</v>
      </c>
      <c r="BD202" s="35">
        <v>0.5</v>
      </c>
      <c r="BE202" s="35">
        <v>0</v>
      </c>
      <c r="BF202" s="35">
        <v>0</v>
      </c>
      <c r="BG202" s="35">
        <v>0.2</v>
      </c>
      <c r="BH202" s="35">
        <v>0</v>
      </c>
      <c r="BI202" s="35">
        <v>0.25</v>
      </c>
      <c r="BJ202" s="35">
        <v>0</v>
      </c>
      <c r="BK202" s="35">
        <v>0.2</v>
      </c>
      <c r="BL202" s="35">
        <v>0</v>
      </c>
      <c r="BM202" s="35">
        <v>1</v>
      </c>
      <c r="BN202" s="35">
        <v>0.5</v>
      </c>
      <c r="BO202" s="35"/>
      <c r="BP202" s="35"/>
      <c r="BQ202" s="35"/>
      <c r="BR202" s="35"/>
      <c r="BS202" s="35"/>
      <c r="BT202" s="35"/>
      <c r="BU202" s="35"/>
      <c r="BV202" s="35"/>
      <c r="BW202" s="35"/>
      <c r="BX202" s="35"/>
      <c r="CK202" s="54"/>
      <c r="CL202" s="54"/>
      <c r="CM202" s="54"/>
      <c r="CN202" s="54"/>
      <c r="CO202" s="54"/>
      <c r="CP202" s="54"/>
      <c r="CQ202" s="54"/>
      <c r="CR202" s="54"/>
      <c r="CS202" s="54"/>
      <c r="CT202" s="54"/>
      <c r="CU202" s="54"/>
      <c r="CV202" s="54"/>
      <c r="CW202" s="54"/>
      <c r="CX202" s="54"/>
      <c r="CY202" s="55"/>
      <c r="CZ202" s="55"/>
      <c r="EO202" s="57"/>
      <c r="EP202" s="57"/>
      <c r="EQ202" s="57"/>
      <c r="ER202" s="57"/>
      <c r="ES202" s="57"/>
      <c r="ET202" s="57"/>
      <c r="EU202" s="57"/>
      <c r="EV202" s="57"/>
      <c r="EW202" s="5"/>
      <c r="EX202" s="5"/>
      <c r="EY202" s="5"/>
      <c r="EZ202" s="5"/>
      <c r="FA202" s="5"/>
      <c r="FB202" s="5"/>
      <c r="FC202" s="5"/>
      <c r="FD202" s="5"/>
      <c r="FE202" s="5"/>
      <c r="FF202" s="5"/>
      <c r="FG202" s="5"/>
      <c r="FH202" s="5"/>
      <c r="FI202" s="5"/>
      <c r="FJ202" s="5"/>
      <c r="FK202" s="5"/>
    </row>
    <row r="203" spans="21:167" x14ac:dyDescent="0.25">
      <c r="U203" s="23" t="s">
        <v>5</v>
      </c>
      <c r="V203" s="34"/>
      <c r="W203" s="34"/>
      <c r="X203" s="34"/>
      <c r="Y203" s="34"/>
      <c r="Z203" s="34"/>
      <c r="AA203" s="34">
        <v>0.55000000000000004</v>
      </c>
      <c r="AB203" s="34">
        <v>0.53</v>
      </c>
      <c r="AC203" s="34">
        <v>0.65</v>
      </c>
      <c r="AD203" s="34">
        <v>0.56999999999999995</v>
      </c>
      <c r="AE203" s="34">
        <v>0.51</v>
      </c>
      <c r="AF203" s="34">
        <v>0.43</v>
      </c>
      <c r="AG203" s="35">
        <v>0.58139534883720934</v>
      </c>
      <c r="AH203" s="35">
        <v>0.49206349206349204</v>
      </c>
      <c r="AI203" s="35">
        <v>0.34482758620689657</v>
      </c>
      <c r="AJ203" s="34">
        <v>0.42499999999999999</v>
      </c>
      <c r="AK203" s="35">
        <v>0.58571428571428574</v>
      </c>
      <c r="AL203" s="35">
        <v>0.54385964912280704</v>
      </c>
      <c r="AM203" s="35">
        <v>0.5</v>
      </c>
      <c r="AN203" s="35">
        <v>0.50769230769230766</v>
      </c>
      <c r="AO203" s="35">
        <v>0.57692307692307687</v>
      </c>
      <c r="AP203" s="35">
        <v>0.58490566037735847</v>
      </c>
      <c r="AQ203" s="35">
        <v>0.6619718309859155</v>
      </c>
      <c r="AR203" s="35">
        <v>0.63076923076923075</v>
      </c>
      <c r="AS203" s="35">
        <v>0.46052631578947367</v>
      </c>
      <c r="AT203" s="35">
        <v>0.58904109589041098</v>
      </c>
      <c r="AU203" s="35">
        <v>0.63934426229508201</v>
      </c>
      <c r="AV203" s="35">
        <v>0.53333333333333333</v>
      </c>
      <c r="AW203" s="35">
        <v>0.67441860465116277</v>
      </c>
      <c r="AX203" s="35">
        <v>0.45454545454545453</v>
      </c>
      <c r="AY203" s="35">
        <v>0.5</v>
      </c>
      <c r="AZ203" s="35">
        <v>0.4098360655737705</v>
      </c>
      <c r="BA203" s="35">
        <v>0.52830188679245282</v>
      </c>
      <c r="BB203" s="35">
        <v>0.64406779661016944</v>
      </c>
      <c r="BC203" s="35">
        <v>0.70588235294117652</v>
      </c>
      <c r="BD203" s="35">
        <v>0.67741935483870963</v>
      </c>
      <c r="BE203" s="35">
        <v>0.625</v>
      </c>
      <c r="BF203" s="35">
        <v>0.43835616438356162</v>
      </c>
      <c r="BG203" s="35">
        <v>0.49295774647887325</v>
      </c>
      <c r="BH203" s="35">
        <v>0.52380952380952384</v>
      </c>
      <c r="BI203" s="35">
        <v>0.52830188679245282</v>
      </c>
      <c r="BJ203" s="35">
        <v>0.6</v>
      </c>
      <c r="BK203" s="35">
        <v>0.35087719298245612</v>
      </c>
      <c r="BL203" s="35">
        <v>0.44776119402985076</v>
      </c>
      <c r="BM203" s="35">
        <v>0.53333333333333333</v>
      </c>
      <c r="BN203" s="35">
        <v>0.38636363636363635</v>
      </c>
      <c r="BO203" s="35"/>
      <c r="BP203" s="35"/>
      <c r="BQ203" s="35"/>
      <c r="BR203" s="35"/>
      <c r="BS203" s="35"/>
      <c r="BT203" s="35"/>
      <c r="BU203" s="35"/>
      <c r="BV203" s="35"/>
      <c r="BW203" s="35"/>
      <c r="BX203" s="35"/>
      <c r="CK203" s="54"/>
      <c r="CL203" s="54"/>
      <c r="CM203" s="54"/>
      <c r="CN203" s="54"/>
      <c r="CO203" s="54"/>
      <c r="CP203" s="54"/>
      <c r="CQ203" s="54"/>
      <c r="CR203" s="54"/>
      <c r="CS203" s="54"/>
      <c r="CT203" s="54"/>
      <c r="CU203" s="54"/>
      <c r="CV203" s="54"/>
      <c r="CW203" s="54"/>
      <c r="CX203" s="54"/>
      <c r="CY203" s="55"/>
      <c r="CZ203" s="55"/>
      <c r="EO203" s="57"/>
      <c r="EP203" s="57"/>
      <c r="EQ203" s="57"/>
      <c r="ER203" s="57"/>
      <c r="ES203" s="57"/>
      <c r="ET203" s="57"/>
      <c r="EU203" s="57"/>
      <c r="EV203" s="57"/>
      <c r="EW203" s="5"/>
      <c r="EX203" s="5"/>
      <c r="EY203" s="5"/>
      <c r="EZ203" s="5"/>
      <c r="FA203" s="5"/>
      <c r="FB203" s="5"/>
      <c r="FC203" s="5"/>
      <c r="FD203" s="5"/>
      <c r="FE203" s="5"/>
      <c r="FF203" s="5"/>
      <c r="FG203" s="5"/>
      <c r="FH203" s="5"/>
      <c r="FI203" s="5"/>
      <c r="FJ203" s="5"/>
      <c r="FK203" s="5"/>
    </row>
    <row r="204" spans="21:167" x14ac:dyDescent="0.25">
      <c r="U204" s="23" t="s">
        <v>51</v>
      </c>
      <c r="V204" s="34"/>
      <c r="W204" s="34"/>
      <c r="X204" s="34"/>
      <c r="Y204" s="34"/>
      <c r="Z204" s="34"/>
      <c r="AA204" s="34"/>
      <c r="AB204" s="34"/>
      <c r="AC204" s="34"/>
      <c r="AD204" s="34"/>
      <c r="AE204" s="34"/>
      <c r="AF204" s="34"/>
      <c r="AG204" s="35"/>
      <c r="AH204" s="35"/>
      <c r="AI204" s="35"/>
      <c r="AJ204" s="34"/>
      <c r="AK204" s="35"/>
      <c r="AL204" s="35"/>
      <c r="AM204" s="35"/>
      <c r="AN204" s="35"/>
      <c r="AO204" s="35"/>
      <c r="AP204" s="35"/>
      <c r="AQ204" s="35"/>
      <c r="AR204" s="35"/>
      <c r="AS204" s="35"/>
      <c r="AT204" s="35"/>
      <c r="AU204" s="35"/>
      <c r="AV204" s="35"/>
      <c r="AW204" s="35"/>
      <c r="AX204" s="35"/>
      <c r="AY204" s="35"/>
      <c r="AZ204" s="35"/>
      <c r="BA204" s="35"/>
      <c r="BB204" s="35"/>
      <c r="BC204" s="35"/>
      <c r="BD204" s="35"/>
      <c r="BE204" s="35"/>
      <c r="BF204" s="35"/>
      <c r="BG204" s="35"/>
      <c r="BH204" s="35"/>
      <c r="BI204" s="35">
        <v>0.5</v>
      </c>
      <c r="BJ204" s="35">
        <v>0.36</v>
      </c>
      <c r="BK204" s="35">
        <v>0.33333333333333331</v>
      </c>
      <c r="BL204" s="35">
        <v>0.25</v>
      </c>
      <c r="BM204" s="35">
        <v>0.5</v>
      </c>
      <c r="BN204" s="35">
        <v>0.66666666666666663</v>
      </c>
      <c r="BO204" s="35"/>
      <c r="BP204" s="35"/>
      <c r="BQ204" s="35"/>
      <c r="BR204" s="35"/>
      <c r="BS204" s="35"/>
      <c r="BT204" s="35"/>
      <c r="BU204" s="35"/>
      <c r="BV204" s="35"/>
      <c r="BW204" s="35"/>
      <c r="BX204" s="35"/>
      <c r="CK204" s="54"/>
      <c r="CL204" s="54"/>
      <c r="CM204" s="54"/>
      <c r="CN204" s="54"/>
      <c r="CO204" s="54"/>
      <c r="CP204" s="54"/>
      <c r="CQ204" s="54"/>
      <c r="CR204" s="54"/>
      <c r="CS204" s="54"/>
      <c r="CT204" s="54"/>
      <c r="CU204" s="54"/>
      <c r="CV204" s="54"/>
      <c r="CW204" s="54"/>
      <c r="CX204" s="54"/>
      <c r="CY204" s="55"/>
      <c r="CZ204" s="55"/>
      <c r="EO204" s="57"/>
      <c r="EP204" s="57"/>
      <c r="EQ204" s="57"/>
      <c r="ER204" s="57"/>
      <c r="ES204" s="57"/>
      <c r="ET204" s="57"/>
      <c r="EU204" s="57"/>
      <c r="EV204" s="57"/>
      <c r="EW204" s="5"/>
      <c r="EX204" s="5"/>
      <c r="EY204" s="5"/>
      <c r="EZ204" s="5"/>
      <c r="FA204" s="5"/>
      <c r="FB204" s="5"/>
      <c r="FC204" s="5"/>
      <c r="FD204" s="5"/>
      <c r="FE204" s="5"/>
      <c r="FF204" s="5"/>
      <c r="FG204" s="5"/>
      <c r="FH204" s="5"/>
      <c r="FI204" s="5"/>
      <c r="FJ204" s="5"/>
      <c r="FK204" s="5"/>
    </row>
    <row r="205" spans="21:167" x14ac:dyDescent="0.25">
      <c r="U205" s="23" t="s">
        <v>4</v>
      </c>
      <c r="V205" s="34"/>
      <c r="W205" s="34"/>
      <c r="X205" s="34"/>
      <c r="Y205" s="34"/>
      <c r="Z205" s="34"/>
      <c r="AA205" s="34">
        <v>0.73</v>
      </c>
      <c r="AB205" s="34">
        <v>0.52</v>
      </c>
      <c r="AC205" s="34">
        <v>0.56000000000000005</v>
      </c>
      <c r="AD205" s="34">
        <v>0.56999999999999995</v>
      </c>
      <c r="AE205" s="34">
        <v>0.5</v>
      </c>
      <c r="AF205" s="34">
        <v>0.38</v>
      </c>
      <c r="AG205" s="35">
        <v>0.66666666666666663</v>
      </c>
      <c r="AH205" s="35">
        <v>0.48717948717948717</v>
      </c>
      <c r="AI205" s="35">
        <v>0.47619047619047616</v>
      </c>
      <c r="AJ205" s="34">
        <v>0.67391304347826086</v>
      </c>
      <c r="AK205" s="35">
        <v>0.47619047619047616</v>
      </c>
      <c r="AL205" s="35">
        <v>0.51351351351351349</v>
      </c>
      <c r="AM205" s="35">
        <v>0.44736842105263158</v>
      </c>
      <c r="AN205" s="35">
        <v>0.53658536585365857</v>
      </c>
      <c r="AO205" s="35">
        <v>0.41176470588235292</v>
      </c>
      <c r="AP205" s="35">
        <v>0.37037037037037035</v>
      </c>
      <c r="AQ205" s="35">
        <v>0.48888888888888887</v>
      </c>
      <c r="AR205" s="35">
        <v>0.5</v>
      </c>
      <c r="AS205" s="35">
        <v>0.45161290322580644</v>
      </c>
      <c r="AT205" s="35">
        <v>0.5</v>
      </c>
      <c r="AU205" s="35">
        <v>0.40740740740740738</v>
      </c>
      <c r="AV205" s="35">
        <v>0.58333333333333337</v>
      </c>
      <c r="AW205" s="35">
        <v>0.66666666666666663</v>
      </c>
      <c r="AX205" s="35">
        <v>0.47368421052631576</v>
      </c>
      <c r="AY205" s="35">
        <v>0.58333333333333337</v>
      </c>
      <c r="AZ205" s="35">
        <v>0.69230769230769229</v>
      </c>
      <c r="BA205" s="35">
        <v>0.59259259259259256</v>
      </c>
      <c r="BB205" s="35">
        <v>0.7407407407407407</v>
      </c>
      <c r="BC205" s="35">
        <v>0.66666666666666663</v>
      </c>
      <c r="BD205" s="35">
        <v>0.55555555555555558</v>
      </c>
      <c r="BE205" s="35">
        <v>0.60606060606060608</v>
      </c>
      <c r="BF205" s="35">
        <v>0.48837209302325579</v>
      </c>
      <c r="BG205" s="35">
        <v>0.59090909090909094</v>
      </c>
      <c r="BH205" s="35">
        <v>0.58823529411764708</v>
      </c>
      <c r="BI205" s="35">
        <v>0.4358974358974359</v>
      </c>
      <c r="BJ205" s="35">
        <v>0.47</v>
      </c>
      <c r="BK205" s="35">
        <v>0.48484848484848486</v>
      </c>
      <c r="BL205" s="35">
        <v>0.28205128205128205</v>
      </c>
      <c r="BM205" s="35">
        <v>0.2857142857142857</v>
      </c>
      <c r="BN205" s="35">
        <v>0.45454545454545453</v>
      </c>
      <c r="BO205" s="35"/>
      <c r="BP205" s="35"/>
      <c r="BQ205" s="35"/>
      <c r="BR205" s="35"/>
      <c r="BS205" s="35"/>
      <c r="BT205" s="35"/>
      <c r="BU205" s="35"/>
      <c r="BV205" s="35"/>
      <c r="BW205" s="35"/>
      <c r="BX205" s="35"/>
      <c r="CK205" s="54"/>
      <c r="CL205" s="54"/>
      <c r="CM205" s="54"/>
      <c r="CN205" s="54"/>
      <c r="CO205" s="54"/>
      <c r="CP205" s="54"/>
      <c r="CQ205" s="54"/>
      <c r="CR205" s="54"/>
      <c r="CS205" s="54"/>
      <c r="CT205" s="54"/>
      <c r="CU205" s="54"/>
      <c r="CV205" s="54"/>
      <c r="CW205" s="54"/>
      <c r="CX205" s="54"/>
      <c r="CY205" s="55"/>
      <c r="CZ205" s="55"/>
      <c r="EO205" s="57"/>
      <c r="EP205" s="57"/>
      <c r="EQ205" s="57"/>
      <c r="ER205" s="57"/>
      <c r="ES205" s="57"/>
      <c r="ET205" s="57"/>
      <c r="EU205" s="57"/>
      <c r="EV205" s="57"/>
      <c r="EW205" s="5"/>
      <c r="EX205" s="5"/>
      <c r="EY205" s="5"/>
      <c r="EZ205" s="5"/>
      <c r="FA205" s="5"/>
      <c r="FB205" s="5"/>
      <c r="FC205" s="5"/>
      <c r="FD205" s="5"/>
      <c r="FE205" s="5"/>
      <c r="FF205" s="5"/>
      <c r="FG205" s="5"/>
      <c r="FH205" s="5"/>
      <c r="FI205" s="5"/>
      <c r="FJ205" s="5"/>
      <c r="FK205" s="5"/>
    </row>
    <row r="206" spans="21:167" x14ac:dyDescent="0.25">
      <c r="U206" s="23" t="s">
        <v>61</v>
      </c>
      <c r="V206" s="34"/>
      <c r="W206" s="34"/>
      <c r="X206" s="34"/>
      <c r="Y206" s="34"/>
      <c r="Z206" s="34"/>
      <c r="AA206" s="34">
        <v>0</v>
      </c>
      <c r="AB206" s="34">
        <v>0</v>
      </c>
      <c r="AC206" s="34">
        <v>0</v>
      </c>
      <c r="AD206" s="34">
        <v>0</v>
      </c>
      <c r="AE206" s="34">
        <v>0</v>
      </c>
      <c r="AF206" s="34">
        <v>0</v>
      </c>
      <c r="AG206" s="35">
        <v>0</v>
      </c>
      <c r="AH206" s="35">
        <v>0.27</v>
      </c>
      <c r="AI206" s="35">
        <v>0.21</v>
      </c>
      <c r="AJ206" s="34">
        <v>0.23604060913705585</v>
      </c>
      <c r="AK206" s="35">
        <v>0.22519083969465647</v>
      </c>
      <c r="AL206" s="35">
        <v>0.24489795918367346</v>
      </c>
      <c r="AM206" s="35">
        <v>0.27515723270440251</v>
      </c>
      <c r="AN206" s="35">
        <v>0.1853997682502897</v>
      </c>
      <c r="AO206" s="35">
        <v>0.18362573099415205</v>
      </c>
      <c r="AP206" s="35">
        <v>0.30779220779220778</v>
      </c>
      <c r="AQ206" s="35">
        <v>0.51017811704834604</v>
      </c>
      <c r="AR206" s="35">
        <v>0.49017038007863695</v>
      </c>
      <c r="AS206" s="35">
        <v>0.50436953807740326</v>
      </c>
      <c r="AT206" s="35"/>
      <c r="AU206" s="35"/>
      <c r="AV206" s="35"/>
      <c r="AW206" s="35"/>
      <c r="AX206" s="35"/>
      <c r="AY206" s="35"/>
      <c r="AZ206" s="35"/>
      <c r="BA206" s="35"/>
      <c r="BB206" s="35"/>
      <c r="BC206" s="35"/>
      <c r="BD206" s="35">
        <v>1</v>
      </c>
      <c r="BE206" s="35"/>
      <c r="BF206" s="35">
        <v>1</v>
      </c>
      <c r="BG206" s="35">
        <v>0</v>
      </c>
      <c r="BH206" s="35">
        <v>0</v>
      </c>
      <c r="BI206" s="35">
        <v>1</v>
      </c>
      <c r="BJ206" s="35"/>
      <c r="BK206" s="35"/>
      <c r="BL206" s="35"/>
      <c r="BM206" s="35">
        <v>0</v>
      </c>
      <c r="BN206" s="35"/>
      <c r="BO206" s="35"/>
      <c r="BP206" s="35"/>
      <c r="BQ206" s="35"/>
      <c r="BR206" s="35"/>
      <c r="BS206" s="35"/>
      <c r="BT206" s="35"/>
      <c r="BU206" s="35"/>
      <c r="BV206" s="35"/>
      <c r="BW206" s="35"/>
      <c r="BX206" s="35"/>
      <c r="CK206" s="54"/>
      <c r="CL206" s="54"/>
      <c r="CM206" s="54"/>
      <c r="CN206" s="54"/>
      <c r="CO206" s="54"/>
      <c r="CP206" s="54"/>
      <c r="CQ206" s="54"/>
      <c r="CR206" s="54"/>
      <c r="CS206" s="54"/>
      <c r="CT206" s="54"/>
      <c r="CU206" s="54"/>
      <c r="CV206" s="54"/>
      <c r="CW206" s="54"/>
      <c r="CX206" s="54"/>
      <c r="CY206" s="55"/>
      <c r="CZ206" s="55"/>
      <c r="EO206" s="57"/>
      <c r="EP206" s="57"/>
      <c r="EQ206" s="57"/>
      <c r="ER206" s="57"/>
      <c r="ES206" s="57"/>
      <c r="ET206" s="57"/>
      <c r="EU206" s="57"/>
      <c r="EV206" s="57"/>
      <c r="EW206" s="5"/>
      <c r="EX206" s="5"/>
      <c r="EY206" s="5"/>
      <c r="EZ206" s="5"/>
      <c r="FA206" s="5"/>
      <c r="FB206" s="5"/>
      <c r="FC206" s="5"/>
      <c r="FD206" s="5"/>
      <c r="FE206" s="5"/>
      <c r="FF206" s="5"/>
      <c r="FG206" s="5"/>
      <c r="FH206" s="5"/>
      <c r="FI206" s="5"/>
      <c r="FJ206" s="5"/>
      <c r="FK206" s="5"/>
    </row>
    <row r="207" spans="21:167" x14ac:dyDescent="0.25">
      <c r="U207" s="23" t="s">
        <v>38</v>
      </c>
      <c r="V207" s="34"/>
      <c r="W207" s="34"/>
      <c r="X207" s="34"/>
      <c r="Y207" s="34"/>
      <c r="Z207" s="34"/>
      <c r="AA207" s="34">
        <v>0</v>
      </c>
      <c r="AB207" s="34">
        <v>0</v>
      </c>
      <c r="AC207" s="34">
        <v>0</v>
      </c>
      <c r="AD207" s="34">
        <v>0</v>
      </c>
      <c r="AE207" s="34">
        <v>0</v>
      </c>
      <c r="AF207" s="34">
        <v>0</v>
      </c>
      <c r="AG207" s="35">
        <v>0</v>
      </c>
      <c r="AH207" s="35">
        <v>0.95</v>
      </c>
      <c r="AI207" s="35">
        <v>0.9</v>
      </c>
      <c r="AJ207" s="34">
        <v>0.95454545454545459</v>
      </c>
      <c r="AK207" s="35">
        <v>0.71875</v>
      </c>
      <c r="AL207" s="35">
        <v>0.8571428571428571</v>
      </c>
      <c r="AM207" s="35">
        <v>0.8571428571428571</v>
      </c>
      <c r="AN207" s="35">
        <v>0.75</v>
      </c>
      <c r="AO207" s="35">
        <v>0.90625</v>
      </c>
      <c r="AP207" s="35">
        <v>0.92</v>
      </c>
      <c r="AQ207" s="35">
        <v>0.95</v>
      </c>
      <c r="AR207" s="35">
        <v>0.79166666666666663</v>
      </c>
      <c r="AS207" s="35">
        <v>1</v>
      </c>
      <c r="AT207" s="35">
        <v>0.79166666666666663</v>
      </c>
      <c r="AU207" s="35">
        <v>0.88</v>
      </c>
      <c r="AV207" s="35">
        <v>0.8</v>
      </c>
      <c r="AW207" s="35">
        <v>0.88888888888888884</v>
      </c>
      <c r="AX207" s="35">
        <v>0.84210526315789469</v>
      </c>
      <c r="AY207" s="35">
        <v>0.84210526315789469</v>
      </c>
      <c r="AZ207" s="35">
        <v>0.75</v>
      </c>
      <c r="BA207" s="35">
        <v>0.9</v>
      </c>
      <c r="BB207" s="35">
        <v>0.84210526315789469</v>
      </c>
      <c r="BC207" s="35">
        <v>0.78260869565217395</v>
      </c>
      <c r="BD207" s="35">
        <v>0.61538461538461542</v>
      </c>
      <c r="BE207" s="35">
        <v>0.94444444444444442</v>
      </c>
      <c r="BF207" s="35">
        <v>0.75757575757575757</v>
      </c>
      <c r="BG207" s="35">
        <v>0.5714285714285714</v>
      </c>
      <c r="BH207" s="35">
        <v>1</v>
      </c>
      <c r="BI207" s="35">
        <v>0.92307692307692313</v>
      </c>
      <c r="BJ207" s="35">
        <v>0.9</v>
      </c>
      <c r="BK207" s="35">
        <v>0.5714285714285714</v>
      </c>
      <c r="BL207" s="35">
        <v>0.8</v>
      </c>
      <c r="BM207" s="35">
        <v>0.8571428571428571</v>
      </c>
      <c r="BN207" s="35">
        <v>0.875</v>
      </c>
      <c r="BO207" s="35"/>
      <c r="BP207" s="35"/>
      <c r="BQ207" s="35"/>
      <c r="BR207" s="35"/>
      <c r="BS207" s="35"/>
      <c r="BT207" s="35"/>
      <c r="BU207" s="35"/>
      <c r="BV207" s="35"/>
      <c r="BW207" s="35"/>
      <c r="BX207" s="35"/>
      <c r="CK207" s="54"/>
      <c r="CL207" s="54"/>
      <c r="CM207" s="54"/>
      <c r="CN207" s="54"/>
      <c r="CO207" s="54"/>
      <c r="CP207" s="54"/>
      <c r="CQ207" s="54"/>
      <c r="CR207" s="54"/>
      <c r="CS207" s="54"/>
      <c r="CT207" s="54"/>
      <c r="CU207" s="54"/>
      <c r="CV207" s="54"/>
      <c r="CW207" s="54"/>
      <c r="CX207" s="54"/>
      <c r="CY207" s="55"/>
      <c r="CZ207" s="55"/>
      <c r="EO207" s="57"/>
      <c r="EP207" s="57"/>
      <c r="EQ207" s="57"/>
      <c r="ER207" s="57"/>
      <c r="ES207" s="57"/>
      <c r="ET207" s="57"/>
      <c r="EU207" s="57"/>
      <c r="EV207" s="57"/>
      <c r="EW207" s="5"/>
      <c r="EX207" s="5"/>
      <c r="EY207" s="5"/>
      <c r="EZ207" s="5"/>
      <c r="FA207" s="5"/>
      <c r="FB207" s="5"/>
      <c r="FC207" s="5"/>
      <c r="FD207" s="5"/>
      <c r="FE207" s="5"/>
      <c r="FF207" s="5"/>
      <c r="FG207" s="5"/>
      <c r="FH207" s="5"/>
      <c r="FI207" s="5"/>
      <c r="FJ207" s="5"/>
      <c r="FK207" s="5"/>
    </row>
    <row r="208" spans="21:167" x14ac:dyDescent="0.25">
      <c r="U208" s="23" t="s">
        <v>3</v>
      </c>
      <c r="V208" s="34"/>
      <c r="W208" s="34"/>
      <c r="X208" s="34"/>
      <c r="Y208" s="34"/>
      <c r="Z208" s="34"/>
      <c r="AA208" s="34">
        <v>0.5</v>
      </c>
      <c r="AB208" s="34">
        <v>1</v>
      </c>
      <c r="AC208" s="34">
        <v>0.5</v>
      </c>
      <c r="AD208" s="34">
        <v>1</v>
      </c>
      <c r="AE208" s="34">
        <v>0.75</v>
      </c>
      <c r="AF208" s="34">
        <v>0</v>
      </c>
      <c r="AG208" s="35">
        <v>0.8</v>
      </c>
      <c r="AH208" s="35">
        <v>0.5</v>
      </c>
      <c r="AI208" s="35">
        <v>0.5</v>
      </c>
      <c r="AJ208" s="34">
        <v>0.375</v>
      </c>
      <c r="AK208" s="35">
        <v>0.75</v>
      </c>
      <c r="AL208" s="35">
        <v>0.5714285714285714</v>
      </c>
      <c r="AM208" s="35">
        <v>0.38461538461538464</v>
      </c>
      <c r="AN208" s="35">
        <v>0.61538461538461542</v>
      </c>
      <c r="AO208" s="35">
        <v>0.5</v>
      </c>
      <c r="AP208" s="35">
        <v>0.25</v>
      </c>
      <c r="AQ208" s="35">
        <v>0.6</v>
      </c>
      <c r="AR208" s="35">
        <v>0.42857142857142855</v>
      </c>
      <c r="AS208" s="35">
        <v>0.33333333333333331</v>
      </c>
      <c r="AT208" s="35">
        <v>0.2</v>
      </c>
      <c r="AU208" s="35">
        <v>0.4</v>
      </c>
      <c r="AV208" s="35">
        <v>0.75</v>
      </c>
      <c r="AW208" s="35">
        <v>1</v>
      </c>
      <c r="AX208" s="35">
        <v>0.66666666666666663</v>
      </c>
      <c r="AY208" s="35">
        <v>0.5</v>
      </c>
      <c r="AZ208" s="35">
        <v>0.5714285714285714</v>
      </c>
      <c r="BA208" s="35">
        <v>0.5</v>
      </c>
      <c r="BB208" s="35">
        <v>0.75</v>
      </c>
      <c r="BC208" s="35">
        <v>1</v>
      </c>
      <c r="BD208" s="35">
        <v>0</v>
      </c>
      <c r="BE208" s="35">
        <v>0.2857142857142857</v>
      </c>
      <c r="BF208" s="35">
        <v>0.55555555555555558</v>
      </c>
      <c r="BG208" s="35">
        <v>0.5714285714285714</v>
      </c>
      <c r="BH208" s="35">
        <v>0.33333333333333331</v>
      </c>
      <c r="BI208" s="35">
        <v>0.375</v>
      </c>
      <c r="BJ208" s="35">
        <v>0.33</v>
      </c>
      <c r="BK208" s="35">
        <v>0.33333333333333331</v>
      </c>
      <c r="BL208" s="35">
        <v>0.4</v>
      </c>
      <c r="BM208" s="35">
        <v>0.75</v>
      </c>
      <c r="BN208" s="35">
        <v>0.5</v>
      </c>
      <c r="BO208" s="35"/>
      <c r="BP208" s="35"/>
      <c r="BQ208" s="35"/>
      <c r="BR208" s="35"/>
      <c r="BS208" s="35"/>
      <c r="BT208" s="35"/>
      <c r="BU208" s="35"/>
      <c r="BV208" s="35"/>
      <c r="BW208" s="35"/>
      <c r="BX208" s="35"/>
      <c r="CK208" s="54"/>
      <c r="CL208" s="54"/>
      <c r="CM208" s="54"/>
      <c r="CN208" s="54"/>
      <c r="CO208" s="54"/>
      <c r="CP208" s="54"/>
      <c r="CQ208" s="54"/>
      <c r="CR208" s="54"/>
      <c r="CS208" s="54"/>
      <c r="CT208" s="54"/>
      <c r="CU208" s="54"/>
      <c r="CV208" s="54"/>
      <c r="CW208" s="54"/>
      <c r="CX208" s="54"/>
      <c r="CY208" s="55"/>
      <c r="CZ208" s="55"/>
      <c r="EO208" s="57"/>
      <c r="EP208" s="57"/>
      <c r="EQ208" s="57"/>
      <c r="ER208" s="57"/>
      <c r="ES208" s="57"/>
      <c r="ET208" s="57"/>
      <c r="EU208" s="57"/>
      <c r="EV208" s="57"/>
      <c r="EW208" s="5"/>
      <c r="EX208" s="5"/>
      <c r="EY208" s="5"/>
      <c r="EZ208" s="5"/>
      <c r="FA208" s="5"/>
      <c r="FB208" s="5"/>
      <c r="FC208" s="5"/>
      <c r="FD208" s="5"/>
      <c r="FE208" s="5"/>
      <c r="FF208" s="5"/>
      <c r="FG208" s="5"/>
      <c r="FH208" s="5"/>
      <c r="FI208" s="5"/>
      <c r="FJ208" s="5"/>
      <c r="FK208" s="5"/>
    </row>
    <row r="209" spans="19:167" x14ac:dyDescent="0.25">
      <c r="U209" s="23" t="s">
        <v>2</v>
      </c>
      <c r="V209" s="34"/>
      <c r="W209" s="34"/>
      <c r="X209" s="34"/>
      <c r="Y209" s="34"/>
      <c r="Z209" s="34"/>
      <c r="AA209" s="34">
        <v>0.38</v>
      </c>
      <c r="AB209" s="34">
        <v>0.5</v>
      </c>
      <c r="AC209" s="34">
        <v>0.48</v>
      </c>
      <c r="AD209" s="34">
        <v>0.6</v>
      </c>
      <c r="AE209" s="34">
        <v>0.28999999999999998</v>
      </c>
      <c r="AF209" s="34">
        <v>0.35</v>
      </c>
      <c r="AG209" s="35">
        <v>0.25</v>
      </c>
      <c r="AH209" s="35">
        <v>0.4</v>
      </c>
      <c r="AI209" s="35">
        <v>0.57894736842105265</v>
      </c>
      <c r="AJ209" s="34">
        <v>0.33333333333333331</v>
      </c>
      <c r="AK209" s="35">
        <v>0.27272727272727271</v>
      </c>
      <c r="AL209" s="35">
        <v>0.26315789473684209</v>
      </c>
      <c r="AM209" s="35">
        <v>0.58823529411764708</v>
      </c>
      <c r="AN209" s="35">
        <v>0.4</v>
      </c>
      <c r="AO209" s="35">
        <v>0.46666666666666667</v>
      </c>
      <c r="AP209" s="35">
        <v>0.31578947368421051</v>
      </c>
      <c r="AQ209" s="35">
        <v>0.25</v>
      </c>
      <c r="AR209" s="35">
        <v>0.2857142857142857</v>
      </c>
      <c r="AS209" s="35">
        <v>0.46666666666666667</v>
      </c>
      <c r="AT209" s="35">
        <v>0.44444444444444442</v>
      </c>
      <c r="AU209" s="35">
        <v>0.54545454545454541</v>
      </c>
      <c r="AV209" s="35">
        <v>0.45454545454545453</v>
      </c>
      <c r="AW209" s="35">
        <v>0.72727272727272729</v>
      </c>
      <c r="AX209" s="35">
        <v>0.63636363636363635</v>
      </c>
      <c r="AY209" s="35">
        <v>0.42857142857142855</v>
      </c>
      <c r="AZ209" s="35">
        <v>0.7142857142857143</v>
      </c>
      <c r="BA209" s="35">
        <v>0.7</v>
      </c>
      <c r="BB209" s="35">
        <v>1</v>
      </c>
      <c r="BC209" s="35">
        <v>0.54545454545454541</v>
      </c>
      <c r="BD209" s="35">
        <v>0.42857142857142855</v>
      </c>
      <c r="BE209" s="35">
        <v>0</v>
      </c>
      <c r="BF209" s="35">
        <v>0.58823529411764708</v>
      </c>
      <c r="BG209" s="35">
        <v>0.375</v>
      </c>
      <c r="BH209" s="35">
        <v>0.58333333333333337</v>
      </c>
      <c r="BI209" s="35">
        <v>0.33333333333333331</v>
      </c>
      <c r="BJ209" s="35">
        <v>0.5</v>
      </c>
      <c r="BK209" s="35">
        <v>0</v>
      </c>
      <c r="BL209" s="35">
        <v>0.5</v>
      </c>
      <c r="BM209" s="35">
        <v>0.66666666666666663</v>
      </c>
      <c r="BN209" s="35">
        <v>0.5</v>
      </c>
      <c r="BO209" s="35"/>
      <c r="BP209" s="35"/>
      <c r="BQ209" s="35"/>
      <c r="BR209" s="35"/>
      <c r="BS209" s="35"/>
      <c r="BT209" s="35"/>
      <c r="BU209" s="35"/>
      <c r="BV209" s="35"/>
      <c r="BW209" s="35"/>
      <c r="BX209" s="35"/>
      <c r="CK209" s="54"/>
      <c r="CL209" s="54"/>
      <c r="CM209" s="54"/>
      <c r="CN209" s="54"/>
      <c r="CO209" s="54"/>
      <c r="CP209" s="54"/>
      <c r="CQ209" s="54"/>
      <c r="CR209" s="54"/>
      <c r="CS209" s="54"/>
      <c r="CT209" s="54"/>
      <c r="CU209" s="54"/>
      <c r="CV209" s="54"/>
      <c r="CW209" s="54"/>
      <c r="CX209" s="54"/>
      <c r="CY209" s="55"/>
      <c r="CZ209" s="55"/>
      <c r="EO209" s="57"/>
      <c r="EP209" s="57"/>
      <c r="EQ209" s="57"/>
      <c r="ER209" s="57"/>
      <c r="ES209" s="57"/>
      <c r="ET209" s="57"/>
      <c r="EU209" s="57"/>
      <c r="EV209" s="57"/>
      <c r="EW209" s="5"/>
      <c r="EX209" s="5"/>
      <c r="EY209" s="5"/>
      <c r="EZ209" s="5"/>
      <c r="FA209" s="5"/>
      <c r="FB209" s="5"/>
      <c r="FC209" s="5"/>
      <c r="FD209" s="5"/>
      <c r="FE209" s="5"/>
      <c r="FF209" s="5"/>
      <c r="FG209" s="5"/>
      <c r="FH209" s="5"/>
      <c r="FI209" s="5"/>
      <c r="FJ209" s="5"/>
      <c r="FK209" s="5"/>
    </row>
    <row r="210" spans="19:167" x14ac:dyDescent="0.25">
      <c r="U210" s="23" t="s">
        <v>0</v>
      </c>
      <c r="V210" s="34"/>
      <c r="W210" s="34"/>
      <c r="X210" s="34"/>
      <c r="Y210" s="34"/>
      <c r="Z210" s="34"/>
      <c r="AA210" s="34">
        <v>0.92</v>
      </c>
      <c r="AB210" s="34">
        <v>0.57999999999999996</v>
      </c>
      <c r="AC210" s="34">
        <v>0.53</v>
      </c>
      <c r="AD210" s="34">
        <v>0.5</v>
      </c>
      <c r="AE210" s="34">
        <v>0.43</v>
      </c>
      <c r="AF210" s="34">
        <v>0.13</v>
      </c>
      <c r="AG210" s="35">
        <v>0.61</v>
      </c>
      <c r="AH210" s="35">
        <v>0.64</v>
      </c>
      <c r="AI210" s="39">
        <v>0.6</v>
      </c>
      <c r="AJ210" s="39">
        <v>0.6333333333333333</v>
      </c>
      <c r="AK210" s="35">
        <v>0.45833333333333331</v>
      </c>
      <c r="AL210" s="35">
        <v>0.41666666666666669</v>
      </c>
      <c r="AM210" s="35">
        <v>0.63157894736842102</v>
      </c>
      <c r="AN210" s="35">
        <v>0.31428571428571428</v>
      </c>
      <c r="AO210" s="35">
        <v>0.45</v>
      </c>
      <c r="AP210" s="35">
        <v>0.75</v>
      </c>
      <c r="AQ210" s="35">
        <v>0.34782608695652173</v>
      </c>
      <c r="AR210" s="35">
        <v>0.35714285714285715</v>
      </c>
      <c r="AS210" s="35">
        <v>0.17647058823529413</v>
      </c>
      <c r="AT210" s="35">
        <v>0.41935483870967744</v>
      </c>
      <c r="AU210" s="35">
        <v>0.40740740740740738</v>
      </c>
      <c r="AV210" s="35">
        <v>0.41176470588235292</v>
      </c>
      <c r="AW210" s="35">
        <v>0.58333333333333337</v>
      </c>
      <c r="AX210" s="35">
        <v>0.5714285714285714</v>
      </c>
      <c r="AY210" s="35">
        <v>0.4375</v>
      </c>
      <c r="AZ210" s="35">
        <v>0.36363636363636365</v>
      </c>
      <c r="BA210" s="35">
        <v>0.45454545454545453</v>
      </c>
      <c r="BB210" s="35">
        <v>0.375</v>
      </c>
      <c r="BC210" s="35">
        <v>0.55555555555555558</v>
      </c>
      <c r="BD210" s="35">
        <v>0.4</v>
      </c>
      <c r="BE210" s="35">
        <v>0.66666666666666663</v>
      </c>
      <c r="BF210" s="35">
        <v>0.34615384615384615</v>
      </c>
      <c r="BG210" s="35">
        <v>0.43478260869565216</v>
      </c>
      <c r="BH210" s="35">
        <v>0.32</v>
      </c>
      <c r="BI210" s="35">
        <v>0.5</v>
      </c>
      <c r="BJ210" s="35">
        <v>0.44</v>
      </c>
      <c r="BK210" s="35">
        <v>0.33333333333333331</v>
      </c>
      <c r="BL210" s="35">
        <v>0.33333333333333331</v>
      </c>
      <c r="BM210" s="35">
        <v>0.14285714285714285</v>
      </c>
      <c r="BN210" s="35">
        <v>0.5</v>
      </c>
      <c r="BO210" s="35"/>
      <c r="BP210" s="35"/>
      <c r="BQ210" s="35"/>
      <c r="BR210" s="35"/>
      <c r="BS210" s="35"/>
      <c r="BT210" s="35"/>
      <c r="BU210" s="35"/>
      <c r="BV210" s="35"/>
      <c r="BW210" s="35"/>
      <c r="BX210" s="35"/>
      <c r="CK210" s="54"/>
      <c r="CL210" s="54"/>
      <c r="CM210" s="54"/>
      <c r="CN210" s="54"/>
      <c r="CO210" s="54"/>
      <c r="CP210" s="55"/>
      <c r="CQ210" s="55"/>
      <c r="CR210" s="55"/>
      <c r="CS210" s="55"/>
      <c r="CT210" s="55"/>
      <c r="CU210" s="55"/>
      <c r="CV210" s="55"/>
      <c r="CW210" s="55"/>
      <c r="CX210" s="55"/>
      <c r="CY210" s="55"/>
      <c r="CZ210" s="55"/>
      <c r="EO210" s="57"/>
      <c r="EP210" s="57"/>
      <c r="EQ210" s="57"/>
      <c r="ER210" s="57"/>
      <c r="ES210" s="57"/>
      <c r="ET210" s="57"/>
      <c r="EU210" s="57"/>
      <c r="EV210" s="57"/>
      <c r="EW210" s="5"/>
      <c r="EX210" s="5"/>
      <c r="EY210" s="5"/>
      <c r="EZ210" s="5"/>
      <c r="FA210" s="5"/>
      <c r="FB210" s="5"/>
      <c r="FC210" s="5"/>
      <c r="FD210" s="5"/>
      <c r="FE210" s="5"/>
      <c r="FF210" s="5"/>
      <c r="FG210" s="5"/>
      <c r="FH210" s="5"/>
      <c r="FI210" s="5"/>
      <c r="FJ210" s="5"/>
      <c r="FK210" s="5"/>
    </row>
    <row r="211" spans="19:167" x14ac:dyDescent="0.25">
      <c r="BA211" s="35"/>
      <c r="BM211" s="35"/>
      <c r="CK211" s="54"/>
      <c r="CL211" s="54"/>
      <c r="CM211" s="54"/>
      <c r="CN211" s="54"/>
      <c r="CO211" s="54"/>
      <c r="CP211" s="55"/>
      <c r="CQ211" s="55"/>
      <c r="CR211" s="55"/>
      <c r="CS211" s="55"/>
      <c r="CT211" s="55"/>
      <c r="CU211" s="55"/>
      <c r="CV211" s="55"/>
      <c r="CW211" s="55"/>
      <c r="CX211" s="55"/>
      <c r="CY211" s="55"/>
      <c r="CZ211" s="55"/>
      <c r="EO211" s="57"/>
      <c r="EP211" s="57"/>
      <c r="EQ211" s="57"/>
      <c r="ER211" s="57"/>
      <c r="ES211" s="57"/>
      <c r="ET211" s="57"/>
      <c r="EU211" s="57"/>
      <c r="EV211" s="57"/>
      <c r="EW211" s="5"/>
      <c r="EX211" s="5"/>
      <c r="EY211" s="5"/>
      <c r="EZ211" s="5"/>
      <c r="FA211" s="5"/>
      <c r="FB211" s="5"/>
      <c r="FC211" s="5"/>
      <c r="FD211" s="5"/>
      <c r="FE211" s="5"/>
      <c r="FF211" s="5"/>
      <c r="FG211" s="5"/>
      <c r="FH211" s="5"/>
      <c r="FI211" s="5"/>
      <c r="FJ211" s="5"/>
      <c r="FK211" s="5"/>
    </row>
    <row r="212" spans="19:167" x14ac:dyDescent="0.25">
      <c r="CK212" s="54"/>
      <c r="CL212" s="54"/>
      <c r="CM212" s="54"/>
      <c r="CN212" s="54"/>
      <c r="CO212" s="54"/>
      <c r="CP212" s="55"/>
      <c r="CQ212" s="55"/>
      <c r="CR212" s="55"/>
      <c r="CS212" s="55"/>
      <c r="CT212" s="55"/>
      <c r="CU212" s="55"/>
      <c r="CV212" s="55"/>
      <c r="CW212" s="55"/>
      <c r="CX212" s="55"/>
      <c r="CY212" s="55"/>
      <c r="CZ212" s="55"/>
      <c r="EO212" s="57"/>
      <c r="EP212" s="57"/>
      <c r="EQ212" s="57"/>
      <c r="ER212" s="57"/>
      <c r="ES212" s="57"/>
      <c r="ET212" s="57"/>
      <c r="EU212" s="57"/>
      <c r="EV212" s="57"/>
      <c r="EW212" s="5"/>
      <c r="EX212" s="5"/>
      <c r="EY212" s="5"/>
      <c r="EZ212" s="5"/>
      <c r="FA212" s="5"/>
      <c r="FB212" s="5"/>
      <c r="FC212" s="5"/>
      <c r="FD212" s="5"/>
      <c r="FE212" s="5"/>
      <c r="FF212" s="5"/>
      <c r="FG212" s="5"/>
      <c r="FH212" s="5"/>
      <c r="FI212" s="5"/>
      <c r="FJ212" s="5"/>
      <c r="FK212" s="5"/>
    </row>
    <row r="213" spans="19:167" x14ac:dyDescent="0.25">
      <c r="S213" s="61"/>
      <c r="T213" s="61"/>
      <c r="U213" s="54"/>
      <c r="V213" s="54"/>
      <c r="W213" s="54"/>
      <c r="X213" s="54"/>
      <c r="Y213" s="54"/>
      <c r="Z213" s="54"/>
      <c r="AA213" s="54"/>
      <c r="AB213" s="54"/>
      <c r="AC213" s="54"/>
      <c r="AD213" s="54"/>
      <c r="AE213" s="54"/>
      <c r="AF213" s="54"/>
      <c r="AG213" s="54"/>
      <c r="AH213" s="54"/>
      <c r="AI213" s="54"/>
      <c r="AJ213" s="54"/>
      <c r="AK213" s="54"/>
      <c r="AL213" s="54"/>
      <c r="AM213" s="54"/>
      <c r="AN213" s="54"/>
      <c r="AO213" s="54"/>
      <c r="AP213" s="54"/>
      <c r="AQ213" s="54"/>
      <c r="AR213" s="54"/>
      <c r="AS213" s="54"/>
      <c r="AT213" s="54"/>
      <c r="AU213" s="54"/>
      <c r="AV213" s="54"/>
      <c r="AW213" s="54"/>
      <c r="AX213" s="54"/>
      <c r="AY213" s="54"/>
      <c r="AZ213" s="54"/>
      <c r="BA213" s="54"/>
      <c r="BB213" s="54"/>
      <c r="BC213" s="54"/>
      <c r="BD213" s="54"/>
      <c r="BE213" s="54"/>
      <c r="BF213" s="54"/>
      <c r="BG213" s="54"/>
      <c r="BH213" s="54"/>
      <c r="BI213" s="54"/>
      <c r="BJ213" s="54"/>
      <c r="BK213" s="54"/>
      <c r="BL213" s="54"/>
      <c r="BM213" s="54"/>
      <c r="BN213" s="54"/>
      <c r="BO213" s="54"/>
      <c r="BP213" s="54"/>
      <c r="BQ213" s="54"/>
      <c r="BR213" s="54"/>
      <c r="BS213" s="54"/>
      <c r="BT213" s="54"/>
      <c r="BU213" s="54"/>
      <c r="BV213" s="54"/>
      <c r="BW213" s="54"/>
      <c r="BX213" s="54"/>
      <c r="BY213" s="54"/>
      <c r="BZ213" s="54"/>
      <c r="CA213" s="54"/>
      <c r="CB213" s="54"/>
      <c r="CC213" s="54"/>
      <c r="CD213" s="54"/>
      <c r="CE213" s="54"/>
      <c r="CF213" s="54"/>
      <c r="CG213" s="54"/>
      <c r="CH213" s="54"/>
      <c r="CI213" s="54"/>
      <c r="CJ213" s="54"/>
      <c r="CK213" s="54"/>
      <c r="CL213" s="54"/>
      <c r="CM213" s="54"/>
      <c r="CN213" s="54"/>
      <c r="CO213" s="54"/>
      <c r="CP213" s="55"/>
      <c r="CQ213" s="55"/>
      <c r="CR213" s="55"/>
      <c r="CS213" s="55"/>
      <c r="CT213" s="55"/>
      <c r="CU213" s="55"/>
      <c r="CV213" s="55"/>
      <c r="CW213" s="55"/>
      <c r="CX213" s="55"/>
      <c r="CY213" s="55"/>
      <c r="CZ213" s="55"/>
      <c r="EO213" s="57"/>
      <c r="EP213" s="57"/>
      <c r="EQ213" s="57"/>
      <c r="ER213" s="57"/>
      <c r="ES213" s="57"/>
      <c r="ET213" s="57"/>
      <c r="EU213" s="57"/>
      <c r="EV213" s="57"/>
      <c r="EW213" s="5"/>
      <c r="EX213" s="5"/>
      <c r="EY213" s="5"/>
      <c r="EZ213" s="5"/>
      <c r="FA213" s="5"/>
      <c r="FB213" s="5"/>
      <c r="FC213" s="5"/>
      <c r="FD213" s="5"/>
      <c r="FE213" s="5"/>
      <c r="FF213" s="5"/>
      <c r="FG213" s="5"/>
      <c r="FH213" s="5"/>
      <c r="FI213" s="5"/>
      <c r="FJ213" s="5"/>
      <c r="FK213" s="5"/>
    </row>
    <row r="214" spans="19:167" x14ac:dyDescent="0.25">
      <c r="S214" s="61"/>
      <c r="T214" s="61"/>
      <c r="U214" s="54"/>
      <c r="V214" s="54"/>
      <c r="W214" s="54"/>
      <c r="X214" s="54"/>
      <c r="Y214" s="54"/>
      <c r="Z214" s="54"/>
      <c r="AA214" s="54"/>
      <c r="AB214" s="54"/>
      <c r="AC214" s="54"/>
      <c r="AD214" s="54"/>
      <c r="AE214" s="54"/>
      <c r="AF214" s="54"/>
      <c r="AG214" s="54"/>
      <c r="AH214" s="54"/>
      <c r="AI214" s="54"/>
      <c r="AJ214" s="54"/>
      <c r="AK214" s="54"/>
      <c r="AL214" s="54"/>
      <c r="AM214" s="54"/>
      <c r="AN214" s="54"/>
      <c r="AO214" s="54"/>
      <c r="AP214" s="54"/>
      <c r="AQ214" s="54"/>
      <c r="AR214" s="54"/>
      <c r="AS214" s="54"/>
      <c r="AT214" s="54"/>
      <c r="AU214" s="54"/>
      <c r="AV214" s="54"/>
      <c r="AW214" s="54"/>
      <c r="AX214" s="54"/>
      <c r="AY214" s="54"/>
      <c r="AZ214" s="54"/>
      <c r="BA214" s="54"/>
      <c r="BB214" s="54"/>
      <c r="BC214" s="54"/>
      <c r="BD214" s="54"/>
      <c r="BE214" s="54"/>
      <c r="BF214" s="54"/>
      <c r="BG214" s="54"/>
      <c r="BH214" s="54"/>
      <c r="BI214" s="54"/>
      <c r="BJ214" s="54"/>
      <c r="BK214" s="54"/>
      <c r="BL214" s="54"/>
      <c r="BM214" s="54"/>
      <c r="BN214" s="54"/>
      <c r="BO214" s="54"/>
      <c r="BP214" s="54"/>
      <c r="BQ214" s="54"/>
      <c r="BR214" s="54"/>
      <c r="BS214" s="54"/>
      <c r="BT214" s="54"/>
      <c r="BU214" s="54"/>
      <c r="BV214" s="54"/>
      <c r="BW214" s="54"/>
      <c r="BX214" s="54"/>
      <c r="BY214" s="54"/>
      <c r="BZ214" s="54"/>
      <c r="CA214" s="54"/>
      <c r="CB214" s="54"/>
      <c r="CC214" s="54"/>
      <c r="CD214" s="54"/>
      <c r="CE214" s="54"/>
      <c r="CF214" s="54"/>
      <c r="CG214" s="54"/>
      <c r="CH214" s="54"/>
      <c r="CI214" s="54"/>
      <c r="CJ214" s="54"/>
      <c r="CK214" s="54"/>
      <c r="CL214" s="54"/>
      <c r="CM214" s="54"/>
      <c r="CN214" s="54"/>
      <c r="CO214" s="54"/>
      <c r="CP214" s="55"/>
      <c r="CQ214" s="55"/>
      <c r="CR214" s="55"/>
      <c r="CS214" s="55"/>
      <c r="CT214" s="55"/>
      <c r="CU214" s="55"/>
      <c r="CV214" s="55"/>
      <c r="CW214" s="55"/>
      <c r="CX214" s="55"/>
      <c r="CY214" s="55"/>
      <c r="CZ214" s="55"/>
      <c r="EO214" s="57"/>
      <c r="EP214" s="57"/>
      <c r="EQ214" s="57"/>
      <c r="ER214" s="57"/>
      <c r="ES214" s="57"/>
      <c r="ET214" s="57"/>
      <c r="EU214" s="57"/>
      <c r="EV214" s="57"/>
      <c r="EW214" s="5"/>
      <c r="EX214" s="5"/>
      <c r="EY214" s="5"/>
      <c r="EZ214" s="5"/>
      <c r="FA214" s="5"/>
      <c r="FB214" s="5"/>
      <c r="FC214" s="5"/>
      <c r="FD214" s="5"/>
      <c r="FE214" s="5"/>
      <c r="FF214" s="5"/>
      <c r="FG214" s="5"/>
      <c r="FH214" s="5"/>
      <c r="FI214" s="5"/>
      <c r="FJ214" s="5"/>
      <c r="FK214" s="5"/>
    </row>
    <row r="215" spans="19:167" x14ac:dyDescent="0.25">
      <c r="S215" s="61"/>
      <c r="T215" s="61"/>
      <c r="U215" s="54"/>
      <c r="V215" s="54"/>
      <c r="W215" s="54"/>
      <c r="X215" s="54"/>
      <c r="Y215" s="54"/>
      <c r="Z215" s="54"/>
      <c r="AA215" s="54"/>
      <c r="AB215" s="54"/>
      <c r="AC215" s="54"/>
      <c r="AD215" s="54"/>
      <c r="AE215" s="54"/>
      <c r="AF215" s="54"/>
      <c r="AG215" s="54"/>
      <c r="AH215" s="54"/>
      <c r="AI215" s="54"/>
      <c r="AJ215" s="54"/>
      <c r="AK215" s="54"/>
      <c r="AL215" s="54"/>
      <c r="AM215" s="54"/>
      <c r="AN215" s="54"/>
      <c r="AO215" s="54"/>
      <c r="AP215" s="54"/>
      <c r="AQ215" s="54"/>
      <c r="AR215" s="54"/>
      <c r="AS215" s="54"/>
      <c r="AT215" s="54"/>
      <c r="AU215" s="54"/>
      <c r="AV215" s="54"/>
      <c r="AW215" s="54"/>
      <c r="AX215" s="54"/>
      <c r="AY215" s="54"/>
      <c r="AZ215" s="54"/>
      <c r="BA215" s="54"/>
      <c r="BB215" s="54"/>
      <c r="BC215" s="54"/>
      <c r="BD215" s="54"/>
      <c r="BE215" s="54"/>
      <c r="BF215" s="54"/>
      <c r="BG215" s="54"/>
      <c r="BH215" s="54"/>
      <c r="BI215" s="54"/>
      <c r="BJ215" s="54"/>
      <c r="BK215" s="54"/>
      <c r="BL215" s="54"/>
      <c r="BM215" s="54"/>
      <c r="BN215" s="54"/>
      <c r="BO215" s="54"/>
      <c r="BP215" s="54"/>
      <c r="BQ215" s="54"/>
      <c r="BR215" s="54"/>
      <c r="BS215" s="54"/>
      <c r="BT215" s="54"/>
      <c r="BU215" s="54"/>
      <c r="BV215" s="54"/>
      <c r="BW215" s="54"/>
      <c r="BX215" s="54"/>
      <c r="BY215" s="54"/>
      <c r="BZ215" s="54"/>
      <c r="CA215" s="54"/>
      <c r="CB215" s="54"/>
      <c r="CC215" s="54"/>
      <c r="CD215" s="54"/>
      <c r="CE215" s="54"/>
      <c r="CF215" s="54"/>
      <c r="CG215" s="54"/>
      <c r="CH215" s="54"/>
      <c r="CI215" s="54"/>
      <c r="CJ215" s="54"/>
      <c r="CK215" s="54"/>
      <c r="CL215" s="54"/>
      <c r="CM215" s="54"/>
      <c r="CN215" s="54"/>
      <c r="CO215" s="54"/>
      <c r="CP215" s="55"/>
      <c r="CQ215" s="55"/>
      <c r="CR215" s="55"/>
      <c r="CS215" s="55"/>
      <c r="CT215" s="55"/>
      <c r="CU215" s="55"/>
      <c r="CV215" s="55"/>
      <c r="CW215" s="55"/>
      <c r="CX215" s="55"/>
      <c r="CY215" s="55"/>
      <c r="CZ215" s="55"/>
      <c r="EO215" s="57"/>
      <c r="EP215" s="57"/>
      <c r="EQ215" s="57"/>
      <c r="ER215" s="57"/>
      <c r="ES215" s="57"/>
      <c r="ET215" s="57"/>
      <c r="EU215" s="57"/>
      <c r="EV215" s="57"/>
      <c r="EW215" s="5"/>
      <c r="EX215" s="5"/>
      <c r="EY215" s="5"/>
      <c r="EZ215" s="5"/>
      <c r="FA215" s="5"/>
      <c r="FB215" s="5"/>
      <c r="FC215" s="5"/>
      <c r="FD215" s="5"/>
      <c r="FE215" s="5"/>
      <c r="FF215" s="5"/>
      <c r="FG215" s="5"/>
      <c r="FH215" s="5"/>
      <c r="FI215" s="5"/>
      <c r="FJ215" s="5"/>
      <c r="FK215" s="5"/>
    </row>
    <row r="216" spans="19:167" x14ac:dyDescent="0.25">
      <c r="S216" s="61"/>
      <c r="T216" s="61"/>
      <c r="U216" s="54"/>
      <c r="V216" s="54"/>
      <c r="W216" s="54"/>
      <c r="X216" s="54"/>
      <c r="Y216" s="54"/>
      <c r="Z216" s="54"/>
      <c r="AA216" s="54"/>
      <c r="AB216" s="54"/>
      <c r="AC216" s="54"/>
      <c r="AD216" s="54"/>
      <c r="AE216" s="54"/>
      <c r="AF216" s="54"/>
      <c r="AG216" s="54"/>
      <c r="AH216" s="54"/>
      <c r="AI216" s="54"/>
      <c r="AJ216" s="54"/>
      <c r="AK216" s="54"/>
      <c r="AL216" s="54"/>
      <c r="AM216" s="54"/>
      <c r="AN216" s="54"/>
      <c r="AO216" s="54"/>
      <c r="AP216" s="54"/>
      <c r="AQ216" s="54"/>
      <c r="AR216" s="54"/>
      <c r="AS216" s="54"/>
      <c r="AT216" s="54"/>
      <c r="AU216" s="54"/>
      <c r="AV216" s="54"/>
      <c r="AW216" s="54"/>
      <c r="AX216" s="54"/>
      <c r="AY216" s="54"/>
      <c r="AZ216" s="54"/>
      <c r="BA216" s="54"/>
      <c r="BB216" s="54"/>
      <c r="BC216" s="54"/>
      <c r="BD216" s="54"/>
      <c r="BE216" s="54"/>
      <c r="BF216" s="54"/>
      <c r="BG216" s="54"/>
      <c r="BH216" s="54"/>
      <c r="BI216" s="54"/>
      <c r="BJ216" s="54"/>
      <c r="BK216" s="54"/>
      <c r="BL216" s="54"/>
      <c r="BM216" s="54"/>
      <c r="BN216" s="54"/>
      <c r="BO216" s="54"/>
      <c r="BP216" s="54"/>
      <c r="BQ216" s="54"/>
      <c r="BR216" s="54"/>
      <c r="BS216" s="54"/>
      <c r="BT216" s="54"/>
      <c r="BU216" s="54"/>
      <c r="BV216" s="54"/>
      <c r="BW216" s="54"/>
      <c r="BX216" s="54"/>
      <c r="BY216" s="54"/>
      <c r="BZ216" s="54"/>
      <c r="CA216" s="54"/>
      <c r="CB216" s="54"/>
      <c r="CC216" s="54"/>
      <c r="CD216" s="54"/>
      <c r="CE216" s="54"/>
      <c r="CF216" s="54"/>
      <c r="CG216" s="54"/>
      <c r="CH216" s="54"/>
      <c r="CI216" s="54"/>
      <c r="CJ216" s="54"/>
      <c r="CK216" s="54"/>
      <c r="CL216" s="54"/>
      <c r="CM216" s="54"/>
      <c r="CN216" s="54"/>
      <c r="CO216" s="54"/>
      <c r="CP216" s="55"/>
      <c r="CQ216" s="55"/>
      <c r="CR216" s="55"/>
      <c r="CS216" s="55"/>
      <c r="CT216" s="55"/>
      <c r="CU216" s="55"/>
      <c r="CV216" s="55"/>
      <c r="CW216" s="55"/>
      <c r="CX216" s="55"/>
      <c r="CY216" s="55"/>
      <c r="CZ216" s="55"/>
      <c r="EO216" s="57"/>
      <c r="EP216" s="57"/>
      <c r="EQ216" s="57"/>
      <c r="ER216" s="57"/>
      <c r="ES216" s="57"/>
      <c r="ET216" s="57"/>
      <c r="EU216" s="57"/>
      <c r="EV216" s="57"/>
      <c r="EW216" s="5"/>
      <c r="EX216" s="5"/>
      <c r="EY216" s="5"/>
      <c r="EZ216" s="5"/>
      <c r="FA216" s="5"/>
      <c r="FB216" s="5"/>
      <c r="FC216" s="5"/>
      <c r="FD216" s="5"/>
      <c r="FE216" s="5"/>
      <c r="FF216" s="5"/>
      <c r="FG216" s="5"/>
      <c r="FH216" s="5"/>
      <c r="FI216" s="5"/>
      <c r="FJ216" s="5"/>
      <c r="FK216" s="5"/>
    </row>
    <row r="217" spans="19:167" x14ac:dyDescent="0.25">
      <c r="S217" s="61"/>
      <c r="T217" s="61"/>
      <c r="U217" s="54"/>
      <c r="V217" s="54"/>
      <c r="W217" s="54"/>
      <c r="X217" s="54"/>
      <c r="Y217" s="54"/>
      <c r="Z217" s="54"/>
      <c r="AA217" s="54"/>
      <c r="AB217" s="54"/>
      <c r="AC217" s="54"/>
      <c r="AD217" s="54"/>
      <c r="AE217" s="54"/>
      <c r="AF217" s="54"/>
      <c r="AG217" s="54"/>
      <c r="AH217" s="54"/>
      <c r="AI217" s="54"/>
      <c r="AJ217" s="54"/>
      <c r="AK217" s="54"/>
      <c r="AL217" s="54"/>
      <c r="AM217" s="54"/>
      <c r="AN217" s="54"/>
      <c r="AO217" s="54"/>
      <c r="AP217" s="54"/>
      <c r="AQ217" s="54"/>
      <c r="AR217" s="54"/>
      <c r="AS217" s="54"/>
      <c r="AT217" s="54"/>
      <c r="AU217" s="54"/>
      <c r="AV217" s="54"/>
      <c r="AW217" s="54"/>
      <c r="AX217" s="54"/>
      <c r="AY217" s="54"/>
      <c r="AZ217" s="54"/>
      <c r="BA217" s="54"/>
      <c r="BB217" s="54"/>
      <c r="BC217" s="54"/>
      <c r="BD217" s="54"/>
      <c r="BE217" s="54"/>
      <c r="BF217" s="54"/>
      <c r="BG217" s="54"/>
      <c r="BH217" s="54"/>
      <c r="BI217" s="54"/>
      <c r="BJ217" s="54"/>
      <c r="BK217" s="54"/>
      <c r="BL217" s="54"/>
      <c r="BM217" s="54"/>
      <c r="BN217" s="54"/>
      <c r="BO217" s="54"/>
      <c r="BP217" s="54"/>
      <c r="BQ217" s="54"/>
      <c r="BR217" s="54"/>
      <c r="BS217" s="54"/>
      <c r="BT217" s="54"/>
      <c r="BU217" s="54"/>
      <c r="BV217" s="54"/>
      <c r="BW217" s="54"/>
      <c r="BX217" s="54"/>
      <c r="BY217" s="54"/>
      <c r="BZ217" s="54"/>
      <c r="CA217" s="54"/>
      <c r="CB217" s="54"/>
      <c r="CC217" s="54"/>
      <c r="CD217" s="54"/>
      <c r="CE217" s="54"/>
      <c r="CF217" s="54"/>
      <c r="CG217" s="54"/>
      <c r="CH217" s="54"/>
      <c r="CI217" s="54"/>
      <c r="CJ217" s="54"/>
      <c r="CK217" s="54"/>
      <c r="EO217" s="57"/>
      <c r="EP217" s="57"/>
      <c r="EQ217" s="57"/>
      <c r="ER217" s="57"/>
      <c r="ES217" s="57"/>
      <c r="ET217" s="57"/>
      <c r="EU217" s="57"/>
      <c r="EV217" s="57"/>
      <c r="EW217" s="5"/>
      <c r="EX217" s="5"/>
      <c r="EY217" s="5"/>
      <c r="EZ217" s="5"/>
      <c r="FA217" s="5"/>
      <c r="FB217" s="5"/>
      <c r="FC217" s="5"/>
      <c r="FD217" s="5"/>
      <c r="FE217" s="5"/>
      <c r="FF217" s="5"/>
      <c r="FG217" s="5"/>
      <c r="FH217" s="5"/>
      <c r="FI217" s="5"/>
      <c r="FJ217" s="5"/>
      <c r="FK217" s="5"/>
    </row>
    <row r="218" spans="19:167" x14ac:dyDescent="0.25">
      <c r="S218" s="61"/>
      <c r="T218" s="61"/>
      <c r="U218" s="54"/>
      <c r="V218" s="54"/>
      <c r="W218" s="54"/>
      <c r="X218" s="54"/>
      <c r="Y218" s="54"/>
      <c r="Z218" s="54"/>
      <c r="AA218" s="54"/>
      <c r="AB218" s="54"/>
      <c r="AC218" s="54"/>
      <c r="AD218" s="54"/>
      <c r="AE218" s="54"/>
      <c r="AF218" s="54"/>
      <c r="AG218" s="54"/>
      <c r="AH218" s="54"/>
      <c r="AI218" s="54"/>
      <c r="AJ218" s="54"/>
      <c r="AK218" s="54"/>
      <c r="AL218" s="54"/>
      <c r="AM218" s="54"/>
      <c r="AN218" s="54"/>
      <c r="AO218" s="54"/>
      <c r="AP218" s="54"/>
      <c r="AQ218" s="54"/>
      <c r="AR218" s="54"/>
      <c r="AS218" s="54"/>
      <c r="AT218" s="54"/>
      <c r="AU218" s="54"/>
      <c r="AV218" s="54"/>
      <c r="AW218" s="54"/>
      <c r="AX218" s="54"/>
      <c r="AY218" s="54"/>
      <c r="AZ218" s="54"/>
      <c r="BA218" s="54"/>
      <c r="BB218" s="54"/>
      <c r="BC218" s="54"/>
      <c r="BD218" s="54"/>
      <c r="BE218" s="54"/>
      <c r="BF218" s="54"/>
      <c r="BG218" s="54"/>
      <c r="BH218" s="54"/>
      <c r="BI218" s="54"/>
      <c r="BJ218" s="54"/>
      <c r="BK218" s="54"/>
      <c r="BL218" s="54"/>
      <c r="BM218" s="54"/>
      <c r="BN218" s="54"/>
      <c r="BO218" s="54"/>
      <c r="BP218" s="54"/>
      <c r="BQ218" s="54"/>
      <c r="BR218" s="54"/>
      <c r="BS218" s="54"/>
      <c r="BT218" s="54"/>
      <c r="BU218" s="54"/>
      <c r="BV218" s="54"/>
      <c r="BW218" s="54"/>
      <c r="BX218" s="54"/>
      <c r="BY218" s="54"/>
      <c r="BZ218" s="54"/>
      <c r="CA218" s="54"/>
      <c r="CB218" s="54"/>
      <c r="CC218" s="54"/>
      <c r="CD218" s="54"/>
      <c r="CE218" s="54"/>
      <c r="CF218" s="54"/>
      <c r="CG218" s="54"/>
      <c r="CH218" s="54"/>
      <c r="CI218" s="54"/>
      <c r="CJ218" s="54"/>
      <c r="CK218" s="54"/>
      <c r="EO218" s="57"/>
      <c r="EP218" s="57"/>
      <c r="EQ218" s="57"/>
      <c r="ER218" s="57"/>
      <c r="ES218" s="57"/>
      <c r="ET218" s="57"/>
      <c r="EU218" s="57"/>
      <c r="EV218" s="57"/>
      <c r="EW218" s="5"/>
      <c r="EX218" s="5"/>
      <c r="EY218" s="5"/>
      <c r="EZ218" s="5"/>
      <c r="FA218" s="5"/>
      <c r="FB218" s="5"/>
      <c r="FC218" s="5"/>
      <c r="FD218" s="5"/>
      <c r="FE218" s="5"/>
      <c r="FF218" s="5"/>
      <c r="FG218" s="5"/>
      <c r="FH218" s="5"/>
      <c r="FI218" s="5"/>
      <c r="FJ218" s="5"/>
      <c r="FK218" s="5"/>
    </row>
    <row r="219" spans="19:167" x14ac:dyDescent="0.25">
      <c r="S219" s="61"/>
      <c r="T219" s="61"/>
      <c r="U219" s="54"/>
      <c r="V219" s="54"/>
      <c r="W219" s="54"/>
      <c r="X219" s="54"/>
      <c r="Y219" s="54"/>
      <c r="Z219" s="54"/>
      <c r="AA219" s="54"/>
      <c r="AB219" s="54"/>
      <c r="AC219" s="54"/>
      <c r="AD219" s="54"/>
      <c r="AE219" s="54"/>
      <c r="AF219" s="54"/>
      <c r="AG219" s="54"/>
      <c r="AH219" s="54"/>
      <c r="AI219" s="54"/>
      <c r="AJ219" s="54"/>
      <c r="AK219" s="54"/>
      <c r="AL219" s="54"/>
      <c r="AM219" s="54"/>
      <c r="AN219" s="54"/>
      <c r="AO219" s="54"/>
      <c r="AP219" s="54"/>
      <c r="AQ219" s="54"/>
      <c r="AR219" s="54"/>
      <c r="AS219" s="54"/>
      <c r="AT219" s="54"/>
      <c r="AU219" s="54"/>
      <c r="AV219" s="54"/>
      <c r="AW219" s="54"/>
      <c r="AX219" s="54"/>
      <c r="AY219" s="54"/>
      <c r="AZ219" s="54"/>
      <c r="BA219" s="54"/>
      <c r="BB219" s="54"/>
      <c r="BC219" s="54"/>
      <c r="BD219" s="54"/>
      <c r="BE219" s="54"/>
      <c r="BF219" s="54"/>
      <c r="BG219" s="54"/>
      <c r="BH219" s="54"/>
      <c r="BI219" s="54"/>
      <c r="BJ219" s="54"/>
      <c r="BK219" s="54"/>
      <c r="BL219" s="54"/>
      <c r="BM219" s="54"/>
      <c r="BN219" s="54"/>
      <c r="BO219" s="54"/>
      <c r="BP219" s="54"/>
      <c r="BQ219" s="54"/>
      <c r="BR219" s="54"/>
      <c r="BS219" s="54"/>
      <c r="BT219" s="54"/>
      <c r="BU219" s="54"/>
      <c r="BV219" s="54"/>
      <c r="BW219" s="54"/>
      <c r="BX219" s="54"/>
      <c r="BY219" s="54"/>
      <c r="BZ219" s="54"/>
      <c r="CA219" s="54"/>
      <c r="CB219" s="54"/>
      <c r="CC219" s="54"/>
      <c r="CD219" s="54"/>
      <c r="CE219" s="54"/>
      <c r="CF219" s="54"/>
      <c r="CG219" s="54"/>
      <c r="CH219" s="54"/>
      <c r="CI219" s="54"/>
      <c r="CJ219" s="54"/>
      <c r="CK219" s="54"/>
      <c r="EO219" s="57"/>
      <c r="EP219" s="57"/>
      <c r="EQ219" s="57"/>
      <c r="ER219" s="57"/>
      <c r="ES219" s="57"/>
      <c r="ET219" s="57"/>
      <c r="EU219" s="57"/>
      <c r="EV219" s="57"/>
      <c r="EW219" s="5"/>
      <c r="EX219" s="5"/>
      <c r="EY219" s="5"/>
      <c r="EZ219" s="5"/>
      <c r="FA219" s="5"/>
      <c r="FB219" s="5"/>
      <c r="FC219" s="5"/>
      <c r="FD219" s="5"/>
      <c r="FE219" s="5"/>
      <c r="FF219" s="5"/>
      <c r="FG219" s="5"/>
      <c r="FH219" s="5"/>
      <c r="FI219" s="5"/>
      <c r="FJ219" s="5"/>
      <c r="FK219" s="5"/>
    </row>
    <row r="220" spans="19:167" x14ac:dyDescent="0.25">
      <c r="S220" s="61"/>
      <c r="T220" s="61"/>
      <c r="U220" s="54"/>
      <c r="V220" s="54"/>
      <c r="W220" s="54"/>
      <c r="X220" s="54"/>
      <c r="Y220" s="54"/>
      <c r="Z220" s="54"/>
      <c r="AA220" s="54"/>
      <c r="AB220" s="54"/>
      <c r="AC220" s="54"/>
      <c r="AD220" s="54"/>
      <c r="AE220" s="54"/>
      <c r="AF220" s="54"/>
      <c r="AG220" s="54"/>
      <c r="AH220" s="54"/>
      <c r="AI220" s="54"/>
      <c r="AJ220" s="54"/>
      <c r="AK220" s="54"/>
      <c r="AL220" s="54"/>
      <c r="AM220" s="54"/>
      <c r="AN220" s="54"/>
      <c r="AO220" s="54"/>
      <c r="AP220" s="54"/>
      <c r="AQ220" s="54"/>
      <c r="AR220" s="54"/>
      <c r="AS220" s="54"/>
      <c r="AT220" s="54"/>
      <c r="AU220" s="54"/>
      <c r="AV220" s="54"/>
      <c r="AW220" s="54"/>
      <c r="AX220" s="54"/>
      <c r="AY220" s="54"/>
      <c r="AZ220" s="54"/>
      <c r="BA220" s="54"/>
      <c r="BB220" s="54"/>
      <c r="BC220" s="54"/>
      <c r="BD220" s="54"/>
      <c r="BE220" s="54"/>
      <c r="BF220" s="54"/>
      <c r="BG220" s="54"/>
      <c r="BH220" s="54"/>
      <c r="BI220" s="54"/>
      <c r="BJ220" s="54"/>
      <c r="BK220" s="54"/>
      <c r="BL220" s="54"/>
      <c r="BM220" s="54"/>
      <c r="BN220" s="54"/>
      <c r="BO220" s="54"/>
      <c r="BP220" s="54"/>
      <c r="BQ220" s="54"/>
      <c r="BR220" s="54"/>
      <c r="BS220" s="54"/>
      <c r="BT220" s="54"/>
      <c r="BU220" s="54"/>
      <c r="BV220" s="54"/>
      <c r="BW220" s="54"/>
      <c r="BX220" s="54"/>
      <c r="BY220" s="54"/>
      <c r="BZ220" s="54"/>
      <c r="CA220" s="54"/>
      <c r="CB220" s="54"/>
      <c r="CC220" s="54"/>
      <c r="CD220" s="54"/>
      <c r="CE220" s="54"/>
      <c r="CF220" s="54"/>
      <c r="CG220" s="54"/>
      <c r="CH220" s="54"/>
      <c r="CI220" s="54"/>
      <c r="CJ220" s="54"/>
      <c r="CK220" s="54"/>
      <c r="EO220" s="57"/>
      <c r="EP220" s="57"/>
      <c r="EQ220" s="57"/>
      <c r="ER220" s="57"/>
      <c r="ES220" s="57"/>
      <c r="ET220" s="57"/>
      <c r="EU220" s="57"/>
      <c r="EV220" s="57"/>
      <c r="EW220" s="5"/>
      <c r="EX220" s="5"/>
      <c r="EY220" s="5"/>
      <c r="EZ220" s="5"/>
      <c r="FA220" s="5"/>
      <c r="FB220" s="5"/>
      <c r="FC220" s="5"/>
      <c r="FD220" s="5"/>
      <c r="FE220" s="5"/>
      <c r="FF220" s="5"/>
      <c r="FG220" s="5"/>
      <c r="FH220" s="5"/>
      <c r="FI220" s="5"/>
      <c r="FJ220" s="5"/>
      <c r="FK220" s="5"/>
    </row>
    <row r="221" spans="19:167" x14ac:dyDescent="0.25">
      <c r="S221" s="61"/>
      <c r="T221" s="61"/>
      <c r="U221" s="54"/>
      <c r="V221" s="54"/>
      <c r="W221" s="54"/>
      <c r="X221" s="54"/>
      <c r="Y221" s="54"/>
      <c r="Z221" s="54"/>
      <c r="AA221" s="54"/>
      <c r="AB221" s="54"/>
      <c r="AC221" s="54"/>
      <c r="AD221" s="54"/>
      <c r="AE221" s="54"/>
      <c r="AF221" s="54"/>
      <c r="AG221" s="54"/>
      <c r="AH221" s="54"/>
      <c r="AI221" s="54"/>
      <c r="AJ221" s="54"/>
      <c r="AK221" s="54"/>
      <c r="AL221" s="54"/>
      <c r="AM221" s="54"/>
      <c r="AN221" s="54"/>
      <c r="AO221" s="54"/>
      <c r="AP221" s="54"/>
      <c r="AQ221" s="54"/>
      <c r="AR221" s="54"/>
      <c r="AS221" s="54"/>
      <c r="AT221" s="54"/>
      <c r="AU221" s="54"/>
      <c r="AV221" s="54"/>
      <c r="AW221" s="54"/>
      <c r="AX221" s="54"/>
      <c r="AY221" s="54"/>
      <c r="AZ221" s="54"/>
      <c r="BA221" s="54"/>
      <c r="BB221" s="54"/>
      <c r="BC221" s="54"/>
      <c r="BD221" s="54"/>
      <c r="BE221" s="54"/>
      <c r="BF221" s="54"/>
      <c r="BG221" s="54"/>
      <c r="BH221" s="54"/>
      <c r="BI221" s="54"/>
      <c r="BJ221" s="54"/>
      <c r="BK221" s="54"/>
      <c r="BL221" s="54"/>
      <c r="BM221" s="54"/>
      <c r="BN221" s="54"/>
      <c r="BO221" s="54"/>
      <c r="BP221" s="54"/>
      <c r="BQ221" s="54"/>
      <c r="BR221" s="54"/>
      <c r="BS221" s="54"/>
      <c r="BT221" s="54"/>
      <c r="BU221" s="54"/>
      <c r="BV221" s="54"/>
      <c r="BW221" s="54"/>
      <c r="BX221" s="54"/>
      <c r="BY221" s="54"/>
      <c r="BZ221" s="54"/>
      <c r="CA221" s="54"/>
      <c r="CB221" s="54"/>
      <c r="CC221" s="54"/>
      <c r="CD221" s="54"/>
      <c r="CE221" s="54"/>
      <c r="CF221" s="54"/>
      <c r="CG221" s="54"/>
      <c r="CH221" s="54"/>
      <c r="CI221" s="54"/>
      <c r="CJ221" s="54"/>
      <c r="CK221" s="54"/>
      <c r="EO221" s="57"/>
      <c r="EP221" s="57"/>
      <c r="EQ221" s="57"/>
      <c r="ER221" s="57"/>
      <c r="ES221" s="57"/>
      <c r="ET221" s="57"/>
      <c r="EU221" s="57"/>
      <c r="EV221" s="57"/>
      <c r="EW221" s="5"/>
      <c r="EX221" s="5"/>
      <c r="EY221" s="5"/>
      <c r="EZ221" s="5"/>
      <c r="FA221" s="5"/>
      <c r="FB221" s="5"/>
      <c r="FC221" s="5"/>
      <c r="FD221" s="5"/>
      <c r="FE221" s="5"/>
      <c r="FF221" s="5"/>
      <c r="FG221" s="5"/>
      <c r="FH221" s="5"/>
      <c r="FI221" s="5"/>
      <c r="FJ221" s="5"/>
      <c r="FK221" s="5"/>
    </row>
    <row r="222" spans="19:167" x14ac:dyDescent="0.25">
      <c r="S222" s="61"/>
      <c r="T222" s="61"/>
      <c r="U222" s="54"/>
      <c r="V222" s="54"/>
      <c r="W222" s="54"/>
      <c r="X222" s="54"/>
      <c r="Y222" s="54"/>
      <c r="Z222" s="54"/>
      <c r="AA222" s="54"/>
      <c r="AB222" s="54"/>
      <c r="AC222" s="54"/>
      <c r="AD222" s="54"/>
      <c r="AE222" s="54"/>
      <c r="AF222" s="54"/>
      <c r="AG222" s="54"/>
      <c r="AH222" s="54"/>
      <c r="AI222" s="54"/>
      <c r="AJ222" s="54"/>
      <c r="AK222" s="54"/>
      <c r="AL222" s="54"/>
      <c r="AM222" s="54"/>
      <c r="AN222" s="54"/>
      <c r="AO222" s="54"/>
      <c r="AP222" s="54"/>
      <c r="AQ222" s="54"/>
      <c r="AR222" s="54"/>
      <c r="AS222" s="54"/>
      <c r="AT222" s="54"/>
      <c r="AU222" s="54"/>
      <c r="AV222" s="54"/>
      <c r="AW222" s="54"/>
      <c r="AX222" s="54"/>
      <c r="AY222" s="54"/>
      <c r="AZ222" s="54"/>
      <c r="BA222" s="54"/>
      <c r="BB222" s="54"/>
      <c r="BC222" s="54"/>
      <c r="BD222" s="54"/>
      <c r="BE222" s="54"/>
      <c r="BF222" s="54"/>
      <c r="BG222" s="54"/>
      <c r="BH222" s="54"/>
      <c r="BI222" s="54"/>
      <c r="BJ222" s="54"/>
      <c r="BK222" s="54"/>
      <c r="BL222" s="54"/>
      <c r="BM222" s="54"/>
      <c r="BN222" s="54"/>
      <c r="BO222" s="54"/>
      <c r="BP222" s="54"/>
      <c r="BQ222" s="54"/>
      <c r="BR222" s="54"/>
      <c r="BS222" s="54"/>
      <c r="BT222" s="54"/>
      <c r="BU222" s="54"/>
      <c r="BV222" s="54"/>
      <c r="BW222" s="54"/>
      <c r="BX222" s="54"/>
      <c r="BY222" s="54"/>
      <c r="BZ222" s="54"/>
      <c r="CA222" s="54"/>
      <c r="CB222" s="54"/>
      <c r="CC222" s="54"/>
      <c r="CD222" s="54"/>
      <c r="CE222" s="54"/>
      <c r="CF222" s="54"/>
      <c r="CG222" s="54"/>
      <c r="CH222" s="54"/>
      <c r="CI222" s="54"/>
      <c r="CJ222" s="54"/>
      <c r="CK222" s="54"/>
      <c r="EO222" s="57"/>
      <c r="EP222" s="57"/>
      <c r="EQ222" s="57"/>
      <c r="ER222" s="57"/>
      <c r="ES222" s="57"/>
      <c r="ET222" s="57"/>
      <c r="EU222" s="57"/>
      <c r="EV222" s="57"/>
      <c r="EW222" s="5"/>
      <c r="EX222" s="5"/>
      <c r="EY222" s="5"/>
      <c r="EZ222" s="5"/>
      <c r="FA222" s="5"/>
      <c r="FB222" s="5"/>
      <c r="FC222" s="5"/>
      <c r="FD222" s="5"/>
      <c r="FE222" s="5"/>
      <c r="FF222" s="5"/>
      <c r="FG222" s="5"/>
      <c r="FH222" s="5"/>
      <c r="FI222" s="5"/>
      <c r="FJ222" s="5"/>
      <c r="FK222" s="5"/>
    </row>
    <row r="223" spans="19:167" x14ac:dyDescent="0.25">
      <c r="S223" s="61"/>
      <c r="T223" s="61"/>
      <c r="U223" s="54"/>
      <c r="V223" s="54"/>
      <c r="W223" s="54"/>
      <c r="X223" s="54"/>
      <c r="Y223" s="54"/>
      <c r="Z223" s="54"/>
      <c r="AA223" s="54"/>
      <c r="AB223" s="54"/>
      <c r="AC223" s="54"/>
      <c r="AD223" s="54"/>
      <c r="AE223" s="54"/>
      <c r="AF223" s="54"/>
      <c r="AG223" s="54"/>
      <c r="AH223" s="54"/>
      <c r="AI223" s="54"/>
      <c r="AJ223" s="54"/>
      <c r="AK223" s="54"/>
      <c r="AL223" s="54"/>
      <c r="AM223" s="54"/>
      <c r="AN223" s="54"/>
      <c r="AO223" s="54"/>
      <c r="AP223" s="54"/>
      <c r="AQ223" s="54"/>
      <c r="AR223" s="54"/>
      <c r="AS223" s="54"/>
      <c r="AT223" s="54"/>
      <c r="AU223" s="54"/>
      <c r="AV223" s="54"/>
      <c r="AW223" s="54"/>
      <c r="AX223" s="54"/>
      <c r="AY223" s="54"/>
      <c r="AZ223" s="54"/>
      <c r="BA223" s="54"/>
      <c r="BB223" s="54"/>
      <c r="BC223" s="54"/>
      <c r="BD223" s="54"/>
      <c r="BE223" s="54"/>
      <c r="BF223" s="54"/>
      <c r="BG223" s="54"/>
      <c r="BH223" s="54"/>
      <c r="BI223" s="54"/>
      <c r="BJ223" s="54"/>
      <c r="BK223" s="54"/>
      <c r="BL223" s="54"/>
      <c r="BM223" s="54"/>
      <c r="BN223" s="54"/>
      <c r="BO223" s="54"/>
      <c r="BP223" s="54"/>
      <c r="BQ223" s="54"/>
      <c r="BR223" s="54"/>
      <c r="BS223" s="54"/>
      <c r="BT223" s="54"/>
      <c r="BU223" s="54"/>
      <c r="BV223" s="54"/>
      <c r="BW223" s="54"/>
      <c r="BX223" s="54"/>
      <c r="BY223" s="54"/>
      <c r="BZ223" s="54"/>
      <c r="CA223" s="54"/>
      <c r="CB223" s="54"/>
      <c r="CC223" s="54"/>
      <c r="CD223" s="54"/>
      <c r="CE223" s="54"/>
      <c r="CF223" s="54"/>
      <c r="CG223" s="54"/>
      <c r="CH223" s="54"/>
      <c r="CI223" s="54"/>
      <c r="CJ223" s="54"/>
      <c r="CK223" s="54"/>
      <c r="EO223" s="57"/>
      <c r="EP223" s="57"/>
      <c r="EQ223" s="57"/>
      <c r="ER223" s="57"/>
      <c r="ES223" s="57"/>
      <c r="ET223" s="57"/>
      <c r="EU223" s="57"/>
      <c r="EV223" s="57"/>
      <c r="EW223" s="5"/>
      <c r="EX223" s="5"/>
      <c r="EY223" s="5"/>
      <c r="EZ223" s="5"/>
      <c r="FA223" s="5"/>
      <c r="FB223" s="5"/>
      <c r="FC223" s="5"/>
      <c r="FD223" s="5"/>
      <c r="FE223" s="5"/>
      <c r="FF223" s="5"/>
      <c r="FG223" s="5"/>
      <c r="FH223" s="5"/>
      <c r="FI223" s="5"/>
      <c r="FJ223" s="5"/>
      <c r="FK223" s="5"/>
    </row>
    <row r="224" spans="19:167" x14ac:dyDescent="0.25">
      <c r="S224" s="61"/>
      <c r="T224" s="61"/>
      <c r="U224" s="54"/>
      <c r="V224" s="54"/>
      <c r="W224" s="54"/>
      <c r="X224" s="54"/>
      <c r="Y224" s="54"/>
      <c r="Z224" s="54"/>
      <c r="AA224" s="54"/>
      <c r="AB224" s="54"/>
      <c r="AC224" s="54"/>
      <c r="AD224" s="54"/>
      <c r="AE224" s="54"/>
      <c r="AF224" s="54"/>
      <c r="AG224" s="54"/>
      <c r="AH224" s="54"/>
      <c r="AI224" s="54"/>
      <c r="AJ224" s="54"/>
      <c r="AK224" s="54"/>
      <c r="AL224" s="54"/>
      <c r="AM224" s="54"/>
      <c r="AN224" s="54"/>
      <c r="AO224" s="54"/>
      <c r="AP224" s="54"/>
      <c r="AQ224" s="54"/>
      <c r="AR224" s="54"/>
      <c r="AS224" s="54"/>
      <c r="AT224" s="54"/>
      <c r="AU224" s="54"/>
      <c r="AV224" s="54"/>
      <c r="AW224" s="54"/>
      <c r="AX224" s="54"/>
      <c r="AY224" s="54"/>
      <c r="AZ224" s="54"/>
      <c r="BA224" s="54"/>
      <c r="BB224" s="54"/>
      <c r="BC224" s="54"/>
      <c r="BD224" s="54"/>
      <c r="BE224" s="54"/>
      <c r="BF224" s="54"/>
      <c r="BG224" s="54"/>
      <c r="BH224" s="54"/>
      <c r="BI224" s="54"/>
      <c r="BJ224" s="54"/>
      <c r="BK224" s="54"/>
      <c r="BL224" s="54"/>
      <c r="BM224" s="54"/>
      <c r="BN224" s="54"/>
      <c r="BO224" s="54"/>
      <c r="BP224" s="54"/>
      <c r="BQ224" s="54"/>
      <c r="BR224" s="54"/>
      <c r="BS224" s="54"/>
      <c r="BT224" s="54"/>
      <c r="BU224" s="54"/>
      <c r="BV224" s="54"/>
      <c r="BW224" s="54"/>
      <c r="BX224" s="54"/>
      <c r="BY224" s="54"/>
      <c r="BZ224" s="54"/>
      <c r="CA224" s="54"/>
      <c r="CB224" s="54"/>
      <c r="CC224" s="54"/>
      <c r="CD224" s="54"/>
      <c r="CE224" s="54"/>
      <c r="CF224" s="54"/>
      <c r="CG224" s="54"/>
      <c r="CH224" s="54"/>
      <c r="CI224" s="54"/>
      <c r="CJ224" s="54"/>
      <c r="CK224" s="54"/>
      <c r="EO224" s="57"/>
      <c r="EP224" s="57"/>
      <c r="EQ224" s="57"/>
      <c r="ER224" s="57"/>
      <c r="ES224" s="57"/>
      <c r="ET224" s="57"/>
      <c r="EU224" s="57"/>
      <c r="EV224" s="57"/>
      <c r="EW224" s="5"/>
      <c r="EX224" s="5"/>
      <c r="EY224" s="5"/>
      <c r="EZ224" s="5"/>
      <c r="FA224" s="5"/>
      <c r="FB224" s="5"/>
      <c r="FC224" s="5"/>
      <c r="FD224" s="5"/>
      <c r="FE224" s="5"/>
      <c r="FF224" s="5"/>
      <c r="FG224" s="5"/>
      <c r="FH224" s="5"/>
      <c r="FI224" s="5"/>
      <c r="FJ224" s="5"/>
      <c r="FK224" s="5"/>
    </row>
    <row r="225" spans="19:167" x14ac:dyDescent="0.25">
      <c r="S225" s="61"/>
      <c r="T225" s="61"/>
      <c r="U225" s="54"/>
      <c r="V225" s="54"/>
      <c r="W225" s="54"/>
      <c r="X225" s="54"/>
      <c r="Y225" s="54"/>
      <c r="Z225" s="54"/>
      <c r="AA225" s="54"/>
      <c r="AB225" s="54"/>
      <c r="AC225" s="54"/>
      <c r="AD225" s="54"/>
      <c r="AE225" s="54"/>
      <c r="AF225" s="54"/>
      <c r="AG225" s="54"/>
      <c r="AH225" s="54"/>
      <c r="AI225" s="54"/>
      <c r="AJ225" s="54"/>
      <c r="AK225" s="54"/>
      <c r="AL225" s="54"/>
      <c r="AM225" s="54"/>
      <c r="AN225" s="54"/>
      <c r="AO225" s="54"/>
      <c r="AP225" s="54"/>
      <c r="AQ225" s="54"/>
      <c r="AR225" s="54"/>
      <c r="AS225" s="54"/>
      <c r="AT225" s="54"/>
      <c r="AU225" s="54"/>
      <c r="AV225" s="54"/>
      <c r="AW225" s="54"/>
      <c r="AX225" s="54"/>
      <c r="AY225" s="54"/>
      <c r="AZ225" s="54"/>
      <c r="BA225" s="54"/>
      <c r="BB225" s="54"/>
      <c r="BC225" s="54"/>
      <c r="BD225" s="54"/>
      <c r="BE225" s="54"/>
      <c r="BF225" s="54"/>
      <c r="BG225" s="54"/>
      <c r="BH225" s="54"/>
      <c r="BI225" s="54"/>
      <c r="BJ225" s="54"/>
      <c r="BK225" s="54"/>
      <c r="BL225" s="54"/>
      <c r="BM225" s="54"/>
      <c r="BN225" s="54"/>
      <c r="BO225" s="54"/>
      <c r="BP225" s="54"/>
      <c r="BQ225" s="54"/>
      <c r="BR225" s="54"/>
      <c r="BS225" s="54"/>
      <c r="BT225" s="54"/>
      <c r="BU225" s="54"/>
      <c r="BV225" s="54"/>
      <c r="BW225" s="54"/>
      <c r="BX225" s="54"/>
      <c r="BY225" s="54"/>
      <c r="BZ225" s="54"/>
      <c r="CA225" s="54"/>
      <c r="CB225" s="54"/>
      <c r="CC225" s="54"/>
      <c r="CD225" s="54"/>
      <c r="CE225" s="54"/>
      <c r="CF225" s="54"/>
      <c r="CG225" s="54"/>
      <c r="CH225" s="54"/>
      <c r="CI225" s="54"/>
      <c r="CJ225" s="54"/>
      <c r="CK225" s="54"/>
      <c r="EO225" s="57"/>
      <c r="EP225" s="57"/>
      <c r="EQ225" s="57"/>
      <c r="ER225" s="57"/>
      <c r="ES225" s="57"/>
      <c r="ET225" s="57"/>
      <c r="EU225" s="57"/>
      <c r="EV225" s="57"/>
      <c r="EW225" s="5"/>
      <c r="EX225" s="5"/>
      <c r="EY225" s="5"/>
      <c r="EZ225" s="5"/>
      <c r="FA225" s="5"/>
      <c r="FB225" s="5"/>
      <c r="FC225" s="5"/>
      <c r="FD225" s="5"/>
      <c r="FE225" s="5"/>
      <c r="FF225" s="5"/>
      <c r="FG225" s="5"/>
      <c r="FH225" s="5"/>
      <c r="FI225" s="5"/>
      <c r="FJ225" s="5"/>
      <c r="FK225" s="5"/>
    </row>
    <row r="226" spans="19:167" x14ac:dyDescent="0.25">
      <c r="S226" s="61"/>
      <c r="T226" s="61"/>
      <c r="U226" s="54"/>
      <c r="V226" s="54"/>
      <c r="W226" s="54"/>
      <c r="X226" s="54"/>
      <c r="Y226" s="54"/>
      <c r="Z226" s="54"/>
      <c r="AA226" s="54"/>
      <c r="AB226" s="54"/>
      <c r="AC226" s="54"/>
      <c r="AD226" s="54"/>
      <c r="AE226" s="54"/>
      <c r="AF226" s="54"/>
      <c r="AG226" s="54"/>
      <c r="AH226" s="54"/>
      <c r="AI226" s="54"/>
      <c r="AJ226" s="54"/>
      <c r="AK226" s="54"/>
      <c r="AL226" s="54"/>
      <c r="AM226" s="54"/>
      <c r="AN226" s="54"/>
      <c r="AO226" s="54"/>
      <c r="AP226" s="54"/>
      <c r="AQ226" s="54"/>
      <c r="AR226" s="54"/>
      <c r="AS226" s="54"/>
      <c r="AT226" s="54"/>
      <c r="AU226" s="54"/>
      <c r="AV226" s="54"/>
      <c r="AW226" s="54"/>
      <c r="AX226" s="54"/>
      <c r="AY226" s="54"/>
      <c r="AZ226" s="54"/>
      <c r="BA226" s="54"/>
      <c r="BB226" s="54"/>
      <c r="BC226" s="54"/>
      <c r="BD226" s="54"/>
      <c r="BE226" s="54"/>
      <c r="BF226" s="54"/>
      <c r="BG226" s="54"/>
      <c r="BH226" s="54"/>
      <c r="BI226" s="54"/>
      <c r="BJ226" s="54"/>
      <c r="BK226" s="54"/>
      <c r="BL226" s="54"/>
      <c r="BM226" s="54"/>
      <c r="BN226" s="54"/>
      <c r="BO226" s="54"/>
      <c r="BP226" s="54"/>
      <c r="BQ226" s="54"/>
      <c r="BR226" s="54"/>
      <c r="BS226" s="54"/>
      <c r="BT226" s="54"/>
      <c r="BU226" s="54"/>
      <c r="BV226" s="54"/>
      <c r="BW226" s="54"/>
      <c r="BX226" s="54"/>
      <c r="BY226" s="54"/>
      <c r="BZ226" s="54"/>
      <c r="CA226" s="54"/>
      <c r="CB226" s="54"/>
      <c r="CC226" s="54"/>
      <c r="CD226" s="54"/>
      <c r="CE226" s="54"/>
      <c r="CF226" s="54"/>
      <c r="CG226" s="54"/>
      <c r="CH226" s="54"/>
      <c r="CI226" s="54"/>
      <c r="CJ226" s="54"/>
      <c r="CK226" s="54"/>
      <c r="EO226" s="57"/>
      <c r="EP226" s="57"/>
      <c r="EQ226" s="57"/>
      <c r="ER226" s="57"/>
      <c r="ES226" s="57"/>
      <c r="ET226" s="57"/>
      <c r="EU226" s="57"/>
      <c r="EV226" s="57"/>
      <c r="EW226" s="5"/>
      <c r="EX226" s="5"/>
      <c r="EY226" s="5"/>
      <c r="EZ226" s="5"/>
      <c r="FA226" s="5"/>
      <c r="FB226" s="5"/>
      <c r="FC226" s="5"/>
      <c r="FD226" s="5"/>
      <c r="FE226" s="5"/>
      <c r="FF226" s="5"/>
      <c r="FG226" s="5"/>
      <c r="FH226" s="5"/>
      <c r="FI226" s="5"/>
      <c r="FJ226" s="5"/>
      <c r="FK226" s="5"/>
    </row>
    <row r="227" spans="19:167" x14ac:dyDescent="0.25">
      <c r="S227" s="61"/>
      <c r="T227" s="61"/>
      <c r="U227" s="54"/>
      <c r="V227" s="54"/>
      <c r="W227" s="54"/>
      <c r="X227" s="54"/>
      <c r="Y227" s="54"/>
      <c r="Z227" s="54"/>
      <c r="AA227" s="54"/>
      <c r="AB227" s="54"/>
      <c r="AC227" s="54"/>
      <c r="AD227" s="54"/>
      <c r="AE227" s="54"/>
      <c r="AF227" s="54"/>
      <c r="AG227" s="54"/>
      <c r="AH227" s="54"/>
      <c r="AI227" s="54"/>
      <c r="AJ227" s="54"/>
      <c r="AK227" s="54"/>
      <c r="AL227" s="54"/>
      <c r="AM227" s="54"/>
      <c r="AN227" s="54"/>
      <c r="AO227" s="54"/>
      <c r="AP227" s="54"/>
      <c r="AQ227" s="54"/>
      <c r="AR227" s="54"/>
      <c r="AS227" s="54"/>
      <c r="AT227" s="54"/>
      <c r="AU227" s="54"/>
      <c r="AV227" s="54"/>
      <c r="AW227" s="54"/>
      <c r="AX227" s="54"/>
      <c r="AY227" s="54"/>
      <c r="AZ227" s="54"/>
      <c r="BA227" s="54"/>
      <c r="BB227" s="54"/>
      <c r="BC227" s="54"/>
      <c r="BD227" s="54"/>
      <c r="BE227" s="54"/>
      <c r="BF227" s="54"/>
      <c r="BG227" s="54"/>
      <c r="BH227" s="54"/>
      <c r="BI227" s="54"/>
      <c r="BJ227" s="54"/>
      <c r="BK227" s="54"/>
      <c r="BL227" s="54"/>
      <c r="BM227" s="54"/>
      <c r="BN227" s="54"/>
      <c r="BO227" s="54"/>
      <c r="BP227" s="54"/>
      <c r="BQ227" s="54"/>
      <c r="BR227" s="54"/>
      <c r="BS227" s="54"/>
      <c r="BT227" s="54"/>
      <c r="BU227" s="54"/>
      <c r="BV227" s="54"/>
      <c r="BW227" s="54"/>
      <c r="BX227" s="54"/>
      <c r="BY227" s="54"/>
      <c r="BZ227" s="54"/>
      <c r="CA227" s="54"/>
      <c r="CB227" s="54"/>
      <c r="CC227" s="54"/>
      <c r="CD227" s="54"/>
      <c r="CE227" s="54"/>
      <c r="CF227" s="54"/>
      <c r="CG227" s="54"/>
      <c r="CH227" s="54"/>
      <c r="CI227" s="54"/>
      <c r="CJ227" s="54"/>
      <c r="CK227" s="54"/>
      <c r="EO227" s="57"/>
      <c r="EP227" s="57"/>
      <c r="EQ227" s="57"/>
      <c r="ER227" s="57"/>
      <c r="ES227" s="57"/>
      <c r="ET227" s="57"/>
      <c r="EU227" s="57"/>
      <c r="EV227" s="57"/>
      <c r="EW227" s="5"/>
      <c r="EX227" s="5"/>
      <c r="EY227" s="5"/>
      <c r="EZ227" s="5"/>
      <c r="FA227" s="5"/>
      <c r="FB227" s="5"/>
      <c r="FC227" s="5"/>
      <c r="FD227" s="5"/>
      <c r="FE227" s="5"/>
      <c r="FF227" s="5"/>
      <c r="FG227" s="5"/>
      <c r="FH227" s="5"/>
      <c r="FI227" s="5"/>
      <c r="FJ227" s="5"/>
      <c r="FK227" s="5"/>
    </row>
    <row r="228" spans="19:167" x14ac:dyDescent="0.25">
      <c r="S228" s="61"/>
      <c r="T228" s="61"/>
      <c r="U228" s="54"/>
      <c r="V228" s="54"/>
      <c r="W228" s="54"/>
      <c r="X228" s="54"/>
      <c r="Y228" s="54"/>
      <c r="Z228" s="54"/>
      <c r="AA228" s="54"/>
      <c r="AB228" s="54"/>
      <c r="AC228" s="54"/>
      <c r="AD228" s="54"/>
      <c r="AE228" s="54"/>
      <c r="AF228" s="54"/>
      <c r="AG228" s="54"/>
      <c r="AH228" s="54"/>
      <c r="AI228" s="54"/>
      <c r="AJ228" s="54"/>
      <c r="AK228" s="54"/>
      <c r="AL228" s="54"/>
      <c r="AM228" s="54"/>
      <c r="AN228" s="54"/>
      <c r="AO228" s="54"/>
      <c r="AP228" s="54"/>
      <c r="AQ228" s="54"/>
      <c r="AR228" s="54"/>
      <c r="AS228" s="54"/>
      <c r="AT228" s="54"/>
      <c r="AU228" s="54"/>
      <c r="AV228" s="54"/>
      <c r="AW228" s="54"/>
      <c r="AX228" s="54"/>
      <c r="AY228" s="54"/>
      <c r="AZ228" s="54"/>
      <c r="BA228" s="54"/>
      <c r="BB228" s="54"/>
      <c r="BC228" s="54"/>
      <c r="BD228" s="54"/>
      <c r="BE228" s="54"/>
      <c r="BF228" s="54"/>
      <c r="BG228" s="54"/>
      <c r="BH228" s="54"/>
      <c r="BI228" s="54"/>
      <c r="BJ228" s="54"/>
      <c r="BK228" s="54"/>
      <c r="BL228" s="54"/>
      <c r="BM228" s="54"/>
      <c r="BN228" s="54"/>
      <c r="BO228" s="54"/>
      <c r="BP228" s="54"/>
      <c r="BQ228" s="54"/>
      <c r="BR228" s="54"/>
      <c r="BS228" s="54"/>
      <c r="BT228" s="54"/>
      <c r="BU228" s="54"/>
      <c r="BV228" s="54"/>
      <c r="BW228" s="54"/>
      <c r="BX228" s="54"/>
      <c r="BY228" s="54"/>
      <c r="BZ228" s="54"/>
      <c r="CA228" s="54"/>
      <c r="CB228" s="54"/>
      <c r="CC228" s="54"/>
      <c r="CD228" s="54"/>
      <c r="CE228" s="54"/>
      <c r="CF228" s="54"/>
      <c r="CG228" s="54"/>
      <c r="CH228" s="54"/>
      <c r="CI228" s="54"/>
      <c r="CJ228" s="54"/>
      <c r="CK228" s="54"/>
      <c r="EO228" s="57"/>
      <c r="EP228" s="57"/>
      <c r="EQ228" s="57"/>
      <c r="ER228" s="57"/>
      <c r="ES228" s="57"/>
      <c r="ET228" s="57"/>
      <c r="EU228" s="57"/>
      <c r="EV228" s="57"/>
      <c r="EW228" s="5"/>
      <c r="EX228" s="5"/>
      <c r="EY228" s="5"/>
      <c r="EZ228" s="5"/>
      <c r="FA228" s="5"/>
      <c r="FB228" s="5"/>
      <c r="FC228" s="5"/>
      <c r="FD228" s="5"/>
      <c r="FE228" s="5"/>
      <c r="FF228" s="5"/>
      <c r="FG228" s="5"/>
      <c r="FH228" s="5"/>
      <c r="FI228" s="5"/>
      <c r="FJ228" s="5"/>
      <c r="FK228" s="5"/>
    </row>
    <row r="229" spans="19:167" x14ac:dyDescent="0.25">
      <c r="S229" s="61"/>
      <c r="T229" s="61"/>
      <c r="U229" s="54"/>
      <c r="V229" s="54"/>
      <c r="W229" s="54"/>
      <c r="X229" s="54"/>
      <c r="Y229" s="54"/>
      <c r="Z229" s="54"/>
      <c r="AA229" s="54"/>
      <c r="AB229" s="54"/>
      <c r="AC229" s="54"/>
      <c r="AD229" s="54"/>
      <c r="AE229" s="54"/>
      <c r="AF229" s="54"/>
      <c r="AG229" s="54"/>
      <c r="AH229" s="54"/>
      <c r="AI229" s="54"/>
      <c r="AJ229" s="54"/>
      <c r="AK229" s="54"/>
      <c r="AL229" s="54"/>
      <c r="AM229" s="54"/>
      <c r="AN229" s="54"/>
      <c r="AO229" s="54"/>
      <c r="AP229" s="54"/>
      <c r="AQ229" s="54"/>
      <c r="AR229" s="54"/>
      <c r="AS229" s="54"/>
      <c r="AT229" s="54"/>
      <c r="AU229" s="54"/>
      <c r="AV229" s="54"/>
      <c r="AW229" s="54"/>
      <c r="AX229" s="54"/>
      <c r="AY229" s="54"/>
      <c r="AZ229" s="54"/>
      <c r="BA229" s="54"/>
      <c r="BB229" s="54"/>
      <c r="BC229" s="54"/>
      <c r="BD229" s="54"/>
      <c r="BE229" s="54"/>
      <c r="BF229" s="54"/>
      <c r="BG229" s="54"/>
      <c r="BH229" s="54"/>
      <c r="BI229" s="54"/>
      <c r="BJ229" s="54"/>
      <c r="BK229" s="54"/>
      <c r="BL229" s="54"/>
      <c r="BM229" s="54"/>
      <c r="BN229" s="54"/>
      <c r="BO229" s="54"/>
      <c r="BP229" s="54"/>
      <c r="BQ229" s="54"/>
      <c r="BR229" s="54"/>
      <c r="BS229" s="54"/>
      <c r="BT229" s="54"/>
      <c r="BU229" s="54"/>
      <c r="BV229" s="54"/>
      <c r="BW229" s="54"/>
      <c r="BX229" s="54"/>
      <c r="BY229" s="54"/>
      <c r="BZ229" s="54"/>
      <c r="CA229" s="54"/>
      <c r="CB229" s="54"/>
      <c r="CC229" s="54"/>
      <c r="CD229" s="54"/>
      <c r="CE229" s="54"/>
      <c r="CF229" s="54"/>
      <c r="CG229" s="54"/>
      <c r="CH229" s="54"/>
      <c r="CI229" s="54"/>
      <c r="CJ229" s="54"/>
      <c r="CK229" s="54"/>
      <c r="EO229" s="57"/>
      <c r="EP229" s="57"/>
      <c r="EQ229" s="57"/>
      <c r="ER229" s="57"/>
      <c r="ES229" s="57"/>
      <c r="ET229" s="57"/>
      <c r="EU229" s="57"/>
      <c r="EV229" s="57"/>
      <c r="EW229" s="5"/>
      <c r="EX229" s="5"/>
      <c r="EY229" s="5"/>
      <c r="EZ229" s="5"/>
      <c r="FA229" s="5"/>
      <c r="FB229" s="5"/>
      <c r="FC229" s="5"/>
      <c r="FD229" s="5"/>
      <c r="FE229" s="5"/>
      <c r="FF229" s="5"/>
      <c r="FG229" s="5"/>
      <c r="FH229" s="5"/>
      <c r="FI229" s="5"/>
      <c r="FJ229" s="5"/>
      <c r="FK229" s="5"/>
    </row>
    <row r="230" spans="19:167" x14ac:dyDescent="0.25">
      <c r="S230" s="61"/>
      <c r="T230" s="61"/>
      <c r="U230" s="54"/>
      <c r="V230" s="54"/>
      <c r="W230" s="54"/>
      <c r="X230" s="54"/>
      <c r="Y230" s="54"/>
      <c r="Z230" s="54"/>
      <c r="AA230" s="54"/>
      <c r="AB230" s="54"/>
      <c r="AC230" s="54"/>
      <c r="AD230" s="54"/>
      <c r="AE230" s="54"/>
      <c r="AF230" s="54"/>
      <c r="AG230" s="54"/>
      <c r="AH230" s="54"/>
      <c r="AI230" s="54"/>
      <c r="AJ230" s="54"/>
      <c r="AK230" s="54"/>
      <c r="AL230" s="54"/>
      <c r="AM230" s="54"/>
      <c r="AN230" s="54"/>
      <c r="AO230" s="54"/>
      <c r="AP230" s="54"/>
      <c r="AQ230" s="54"/>
      <c r="AR230" s="54"/>
      <c r="AS230" s="54"/>
      <c r="AT230" s="54"/>
      <c r="AU230" s="54"/>
      <c r="AV230" s="54"/>
      <c r="AW230" s="54"/>
      <c r="AX230" s="54"/>
      <c r="AY230" s="54"/>
      <c r="AZ230" s="54"/>
      <c r="BA230" s="54"/>
      <c r="BB230" s="54"/>
      <c r="BC230" s="54"/>
      <c r="BD230" s="54"/>
      <c r="BE230" s="54"/>
      <c r="BF230" s="54"/>
      <c r="BG230" s="54"/>
      <c r="BH230" s="54"/>
      <c r="BI230" s="54"/>
      <c r="BJ230" s="54"/>
      <c r="BK230" s="54"/>
      <c r="BL230" s="54"/>
      <c r="BM230" s="54"/>
      <c r="BN230" s="54"/>
      <c r="BO230" s="54"/>
      <c r="BP230" s="54"/>
      <c r="BQ230" s="54"/>
      <c r="BR230" s="54"/>
      <c r="BS230" s="54"/>
      <c r="BT230" s="54"/>
      <c r="BU230" s="54"/>
      <c r="BV230" s="54"/>
      <c r="BW230" s="54"/>
      <c r="BX230" s="54"/>
      <c r="BY230" s="54"/>
      <c r="BZ230" s="54"/>
      <c r="CA230" s="54"/>
      <c r="CB230" s="54"/>
      <c r="CC230" s="54"/>
      <c r="CD230" s="54"/>
      <c r="CE230" s="54"/>
      <c r="CF230" s="54"/>
      <c r="CG230" s="54"/>
      <c r="CH230" s="54"/>
      <c r="CI230" s="54"/>
      <c r="CJ230" s="54"/>
      <c r="CK230" s="54"/>
      <c r="EO230" s="57"/>
      <c r="EP230" s="57"/>
      <c r="EQ230" s="57"/>
      <c r="ER230" s="57"/>
      <c r="ES230" s="57"/>
      <c r="ET230" s="57"/>
      <c r="EU230" s="57"/>
      <c r="EV230" s="57"/>
      <c r="EW230" s="5"/>
      <c r="EX230" s="5"/>
      <c r="EY230" s="5"/>
      <c r="EZ230" s="5"/>
      <c r="FA230" s="5"/>
      <c r="FB230" s="5"/>
      <c r="FC230" s="5"/>
      <c r="FD230" s="5"/>
      <c r="FE230" s="5"/>
      <c r="FF230" s="5"/>
      <c r="FG230" s="5"/>
      <c r="FH230" s="5"/>
      <c r="FI230" s="5"/>
      <c r="FJ230" s="5"/>
      <c r="FK230" s="5"/>
    </row>
    <row r="231" spans="19:167" x14ac:dyDescent="0.25">
      <c r="S231" s="61"/>
      <c r="T231" s="61"/>
      <c r="U231" s="54"/>
      <c r="V231" s="54"/>
      <c r="W231" s="54"/>
      <c r="X231" s="54"/>
      <c r="Y231" s="54"/>
      <c r="Z231" s="54"/>
      <c r="AA231" s="54"/>
      <c r="AB231" s="54"/>
      <c r="AC231" s="54"/>
      <c r="AD231" s="54"/>
      <c r="AE231" s="54"/>
      <c r="AF231" s="54"/>
      <c r="AG231" s="54"/>
      <c r="AH231" s="54"/>
      <c r="AI231" s="54"/>
      <c r="AJ231" s="54"/>
      <c r="AK231" s="54"/>
      <c r="AL231" s="54"/>
      <c r="AM231" s="54"/>
      <c r="AN231" s="54"/>
      <c r="AO231" s="54"/>
      <c r="AP231" s="54"/>
      <c r="AQ231" s="54"/>
      <c r="AR231" s="54"/>
      <c r="AS231" s="54"/>
      <c r="AT231" s="54"/>
      <c r="AU231" s="54"/>
      <c r="AV231" s="54"/>
      <c r="AW231" s="54"/>
      <c r="AX231" s="54"/>
      <c r="AY231" s="54"/>
      <c r="AZ231" s="54"/>
      <c r="BA231" s="54"/>
      <c r="BB231" s="54"/>
      <c r="BC231" s="54"/>
      <c r="BD231" s="54"/>
      <c r="BE231" s="54"/>
      <c r="BF231" s="54"/>
      <c r="BG231" s="54"/>
      <c r="BH231" s="54"/>
      <c r="BI231" s="54"/>
      <c r="BJ231" s="54"/>
      <c r="BK231" s="54"/>
      <c r="BL231" s="54"/>
      <c r="BM231" s="54"/>
      <c r="BN231" s="54"/>
      <c r="BO231" s="54"/>
      <c r="BP231" s="54"/>
      <c r="BQ231" s="54"/>
      <c r="BR231" s="54"/>
      <c r="BS231" s="54"/>
      <c r="BT231" s="54"/>
      <c r="BU231" s="54"/>
      <c r="BV231" s="54"/>
      <c r="BW231" s="54"/>
      <c r="BX231" s="54"/>
      <c r="BY231" s="54"/>
      <c r="BZ231" s="54"/>
      <c r="CA231" s="54"/>
      <c r="CB231" s="54"/>
      <c r="CC231" s="54"/>
      <c r="CD231" s="54"/>
      <c r="CE231" s="54"/>
      <c r="CF231" s="54"/>
      <c r="CG231" s="54"/>
      <c r="CH231" s="54"/>
      <c r="CI231" s="54"/>
      <c r="CJ231" s="54"/>
      <c r="CK231" s="54"/>
      <c r="EO231" s="57"/>
      <c r="EP231" s="57"/>
      <c r="EQ231" s="57"/>
      <c r="ER231" s="57"/>
      <c r="ES231" s="57"/>
      <c r="ET231" s="57"/>
      <c r="EU231" s="57"/>
      <c r="EV231" s="57"/>
      <c r="EW231" s="5"/>
      <c r="EX231" s="5"/>
      <c r="EY231" s="5"/>
      <c r="EZ231" s="5"/>
      <c r="FA231" s="5"/>
      <c r="FB231" s="5"/>
      <c r="FC231" s="5"/>
      <c r="FD231" s="5"/>
      <c r="FE231" s="5"/>
      <c r="FF231" s="5"/>
      <c r="FG231" s="5"/>
      <c r="FH231" s="5"/>
      <c r="FI231" s="5"/>
      <c r="FJ231" s="5"/>
      <c r="FK231" s="5"/>
    </row>
    <row r="232" spans="19:167" x14ac:dyDescent="0.25">
      <c r="S232" s="61"/>
      <c r="T232" s="61"/>
      <c r="U232" s="54"/>
      <c r="V232" s="54"/>
      <c r="W232" s="54"/>
      <c r="X232" s="54"/>
      <c r="Y232" s="54"/>
      <c r="Z232" s="54"/>
      <c r="AA232" s="54"/>
      <c r="AB232" s="54"/>
      <c r="AC232" s="54"/>
      <c r="AD232" s="54"/>
      <c r="AE232" s="54"/>
      <c r="AF232" s="54"/>
      <c r="AG232" s="54"/>
      <c r="AH232" s="54"/>
      <c r="AI232" s="54"/>
      <c r="AJ232" s="54"/>
      <c r="AK232" s="54"/>
      <c r="AL232" s="54"/>
      <c r="AM232" s="54"/>
      <c r="AN232" s="54"/>
      <c r="AO232" s="54"/>
      <c r="AP232" s="54"/>
      <c r="AQ232" s="54"/>
      <c r="AR232" s="54"/>
      <c r="AS232" s="54"/>
      <c r="AT232" s="54"/>
      <c r="AU232" s="54"/>
      <c r="AV232" s="54"/>
      <c r="AW232" s="54"/>
      <c r="AX232" s="54"/>
      <c r="AY232" s="54"/>
      <c r="AZ232" s="54"/>
      <c r="BA232" s="54"/>
      <c r="BB232" s="54"/>
      <c r="BC232" s="54"/>
      <c r="BD232" s="54"/>
      <c r="BE232" s="54"/>
      <c r="BF232" s="54"/>
      <c r="BG232" s="54"/>
      <c r="BH232" s="54"/>
      <c r="BI232" s="54"/>
      <c r="BJ232" s="54"/>
      <c r="BK232" s="54"/>
      <c r="BL232" s="54"/>
      <c r="BM232" s="54"/>
      <c r="BN232" s="54"/>
      <c r="BO232" s="54"/>
      <c r="BP232" s="54"/>
      <c r="BQ232" s="54"/>
      <c r="BR232" s="54"/>
      <c r="BS232" s="54"/>
      <c r="BT232" s="54"/>
      <c r="BU232" s="54"/>
      <c r="BV232" s="54"/>
      <c r="BW232" s="54"/>
      <c r="BX232" s="54"/>
      <c r="BY232" s="54"/>
      <c r="BZ232" s="54"/>
      <c r="CA232" s="54"/>
      <c r="CB232" s="54"/>
      <c r="CC232" s="54"/>
      <c r="CD232" s="54"/>
      <c r="CE232" s="54"/>
      <c r="CF232" s="54"/>
      <c r="CG232" s="54"/>
      <c r="CH232" s="54"/>
      <c r="CI232" s="54"/>
      <c r="CJ232" s="54"/>
      <c r="CK232" s="54"/>
      <c r="EO232" s="57"/>
      <c r="EP232" s="57"/>
      <c r="EQ232" s="57"/>
      <c r="ER232" s="57"/>
      <c r="ES232" s="57"/>
      <c r="ET232" s="57"/>
      <c r="EU232" s="57"/>
      <c r="EV232" s="57"/>
      <c r="EW232" s="5"/>
      <c r="EX232" s="5"/>
      <c r="EY232" s="5"/>
      <c r="EZ232" s="5"/>
      <c r="FA232" s="5"/>
      <c r="FB232" s="5"/>
      <c r="FC232" s="5"/>
      <c r="FD232" s="5"/>
      <c r="FE232" s="5"/>
      <c r="FF232" s="5"/>
      <c r="FG232" s="5"/>
      <c r="FH232" s="5"/>
      <c r="FI232" s="5"/>
      <c r="FJ232" s="5"/>
      <c r="FK232" s="5"/>
    </row>
    <row r="233" spans="19:167" x14ac:dyDescent="0.25">
      <c r="S233" s="61"/>
      <c r="T233" s="61"/>
      <c r="U233" s="54"/>
      <c r="V233" s="54"/>
      <c r="W233" s="54"/>
      <c r="X233" s="54"/>
      <c r="Y233" s="54"/>
      <c r="Z233" s="54"/>
      <c r="AA233" s="54"/>
      <c r="AB233" s="54"/>
      <c r="AC233" s="54"/>
      <c r="AD233" s="54"/>
      <c r="AE233" s="54"/>
      <c r="AF233" s="54"/>
      <c r="AG233" s="54"/>
      <c r="AH233" s="54"/>
      <c r="AI233" s="54"/>
      <c r="AJ233" s="54"/>
      <c r="AK233" s="54"/>
      <c r="AL233" s="54"/>
      <c r="AM233" s="54"/>
      <c r="AN233" s="54"/>
      <c r="AO233" s="54"/>
      <c r="AP233" s="54"/>
      <c r="AQ233" s="54"/>
      <c r="AR233" s="54"/>
      <c r="AS233" s="54"/>
      <c r="AT233" s="54"/>
      <c r="AU233" s="54"/>
      <c r="AV233" s="54"/>
      <c r="AW233" s="54"/>
      <c r="AX233" s="54"/>
      <c r="AY233" s="54"/>
      <c r="AZ233" s="54"/>
      <c r="BA233" s="54"/>
      <c r="BB233" s="54"/>
      <c r="BC233" s="54"/>
      <c r="BD233" s="54"/>
      <c r="BE233" s="54"/>
      <c r="BF233" s="54"/>
      <c r="BG233" s="54"/>
      <c r="BH233" s="54"/>
      <c r="BI233" s="54"/>
      <c r="BJ233" s="54"/>
      <c r="BK233" s="54"/>
      <c r="BL233" s="54"/>
      <c r="BM233" s="54"/>
      <c r="BN233" s="54"/>
      <c r="BO233" s="54"/>
      <c r="BP233" s="54"/>
      <c r="BQ233" s="54"/>
      <c r="BR233" s="54"/>
      <c r="BS233" s="54"/>
      <c r="BT233" s="54"/>
      <c r="BU233" s="54"/>
      <c r="BV233" s="54"/>
      <c r="BW233" s="54"/>
      <c r="BX233" s="54"/>
      <c r="BY233" s="54"/>
      <c r="BZ233" s="54"/>
      <c r="CA233" s="54"/>
      <c r="CB233" s="54"/>
      <c r="CC233" s="54"/>
      <c r="CD233" s="54"/>
      <c r="CE233" s="54"/>
      <c r="CF233" s="54"/>
      <c r="CG233" s="54"/>
      <c r="CH233" s="54"/>
      <c r="CI233" s="54"/>
      <c r="CJ233" s="54"/>
      <c r="CK233" s="54"/>
      <c r="EO233" s="57"/>
      <c r="EP233" s="57"/>
      <c r="EQ233" s="57"/>
      <c r="ER233" s="57"/>
      <c r="ES233" s="57"/>
      <c r="ET233" s="57"/>
      <c r="EU233" s="57"/>
      <c r="EV233" s="57"/>
      <c r="EW233" s="5"/>
      <c r="EX233" s="5"/>
      <c r="EY233" s="5"/>
      <c r="EZ233" s="5"/>
      <c r="FA233" s="5"/>
      <c r="FB233" s="5"/>
      <c r="FC233" s="5"/>
      <c r="FD233" s="5"/>
      <c r="FE233" s="5"/>
      <c r="FF233" s="5"/>
      <c r="FG233" s="5"/>
      <c r="FH233" s="5"/>
      <c r="FI233" s="5"/>
      <c r="FJ233" s="5"/>
      <c r="FK233" s="5"/>
    </row>
    <row r="234" spans="19:167" x14ac:dyDescent="0.25">
      <c r="S234" s="61"/>
      <c r="T234" s="61"/>
      <c r="U234" s="54"/>
      <c r="V234" s="54"/>
      <c r="W234" s="54"/>
      <c r="X234" s="54"/>
      <c r="Y234" s="54"/>
      <c r="Z234" s="54"/>
      <c r="AA234" s="54"/>
      <c r="AB234" s="54"/>
      <c r="AC234" s="54"/>
      <c r="AD234" s="54"/>
      <c r="AE234" s="54"/>
      <c r="AF234" s="54"/>
      <c r="AG234" s="54"/>
      <c r="AH234" s="54"/>
      <c r="AI234" s="54"/>
      <c r="AJ234" s="54"/>
      <c r="AK234" s="54"/>
      <c r="AL234" s="54"/>
      <c r="AM234" s="54"/>
      <c r="AN234" s="54"/>
      <c r="AO234" s="54"/>
      <c r="AP234" s="54"/>
      <c r="AQ234" s="54"/>
      <c r="AR234" s="54"/>
      <c r="AS234" s="54"/>
      <c r="AT234" s="54"/>
      <c r="AU234" s="54"/>
      <c r="AV234" s="54"/>
      <c r="AW234" s="54"/>
      <c r="AX234" s="54"/>
      <c r="AY234" s="54"/>
      <c r="AZ234" s="54"/>
      <c r="BA234" s="54"/>
      <c r="BB234" s="54"/>
      <c r="BC234" s="54"/>
      <c r="BD234" s="54"/>
      <c r="BE234" s="54"/>
      <c r="BF234" s="54"/>
      <c r="BG234" s="54"/>
      <c r="BH234" s="54"/>
      <c r="BI234" s="54"/>
      <c r="BJ234" s="54"/>
      <c r="BK234" s="54"/>
      <c r="BL234" s="54"/>
      <c r="BM234" s="54"/>
      <c r="BN234" s="54"/>
      <c r="BO234" s="54"/>
      <c r="BP234" s="54"/>
      <c r="BQ234" s="54"/>
      <c r="BR234" s="54"/>
      <c r="BS234" s="54"/>
      <c r="BT234" s="54"/>
      <c r="BU234" s="54"/>
      <c r="BV234" s="54"/>
      <c r="BW234" s="54"/>
      <c r="BX234" s="54"/>
      <c r="BY234" s="54"/>
      <c r="BZ234" s="54"/>
      <c r="CA234" s="54"/>
      <c r="CB234" s="54"/>
      <c r="CC234" s="54"/>
      <c r="CD234" s="54"/>
      <c r="CE234" s="54"/>
      <c r="CF234" s="54"/>
      <c r="CG234" s="54"/>
      <c r="CH234" s="54"/>
      <c r="CI234" s="54"/>
      <c r="CJ234" s="54"/>
      <c r="CK234" s="54"/>
      <c r="EO234" s="57"/>
      <c r="EP234" s="57"/>
      <c r="EQ234" s="57"/>
      <c r="ER234" s="57"/>
      <c r="ES234" s="57"/>
      <c r="ET234" s="57"/>
      <c r="EU234" s="57"/>
      <c r="EV234" s="57"/>
      <c r="EW234" s="5"/>
      <c r="EX234" s="5"/>
      <c r="EY234" s="5"/>
      <c r="EZ234" s="5"/>
      <c r="FA234" s="5"/>
      <c r="FB234" s="5"/>
      <c r="FC234" s="5"/>
      <c r="FD234" s="5"/>
      <c r="FE234" s="5"/>
      <c r="FF234" s="5"/>
      <c r="FG234" s="5"/>
      <c r="FH234" s="5"/>
      <c r="FI234" s="5"/>
      <c r="FJ234" s="5"/>
      <c r="FK234" s="5"/>
    </row>
    <row r="235" spans="19:167" x14ac:dyDescent="0.25">
      <c r="S235" s="61"/>
      <c r="T235" s="61"/>
      <c r="U235" s="54"/>
      <c r="V235" s="54"/>
      <c r="W235" s="54"/>
      <c r="X235" s="54"/>
      <c r="Y235" s="54"/>
      <c r="Z235" s="54"/>
      <c r="AA235" s="54"/>
      <c r="AB235" s="54"/>
      <c r="AC235" s="54"/>
      <c r="AD235" s="54"/>
      <c r="AE235" s="54"/>
      <c r="AF235" s="54"/>
      <c r="AG235" s="54"/>
      <c r="AH235" s="54"/>
      <c r="AI235" s="54"/>
      <c r="AJ235" s="54"/>
      <c r="AK235" s="54"/>
      <c r="AL235" s="54"/>
      <c r="AM235" s="54"/>
      <c r="AN235" s="54"/>
      <c r="AO235" s="54"/>
      <c r="AP235" s="54"/>
      <c r="AQ235" s="54"/>
      <c r="AR235" s="54"/>
      <c r="AS235" s="54"/>
      <c r="AT235" s="54"/>
      <c r="AU235" s="54"/>
      <c r="AV235" s="54"/>
      <c r="AW235" s="54"/>
      <c r="AX235" s="54"/>
      <c r="AY235" s="54"/>
      <c r="AZ235" s="54"/>
      <c r="BA235" s="54"/>
      <c r="BB235" s="54"/>
      <c r="BC235" s="54"/>
      <c r="BD235" s="54"/>
      <c r="BE235" s="54"/>
      <c r="BF235" s="54"/>
      <c r="BG235" s="54"/>
      <c r="BH235" s="54"/>
      <c r="BI235" s="54"/>
      <c r="BJ235" s="54"/>
      <c r="BK235" s="54"/>
      <c r="BL235" s="54"/>
      <c r="BM235" s="54"/>
      <c r="BN235" s="54"/>
      <c r="BO235" s="54"/>
      <c r="BP235" s="54"/>
      <c r="BQ235" s="54"/>
      <c r="BR235" s="54"/>
      <c r="BS235" s="54"/>
      <c r="BT235" s="54"/>
      <c r="BU235" s="54"/>
      <c r="BV235" s="54"/>
      <c r="BW235" s="54"/>
      <c r="BX235" s="54"/>
      <c r="BY235" s="54"/>
      <c r="BZ235" s="54"/>
      <c r="CA235" s="54"/>
      <c r="CB235" s="54"/>
      <c r="CC235" s="54"/>
      <c r="CD235" s="54"/>
      <c r="CE235" s="54"/>
      <c r="CF235" s="54"/>
      <c r="CG235" s="54"/>
      <c r="CH235" s="54"/>
      <c r="CI235" s="54"/>
      <c r="CJ235" s="54"/>
      <c r="CK235" s="54"/>
      <c r="EO235" s="57"/>
      <c r="EP235" s="57"/>
      <c r="EQ235" s="57"/>
      <c r="ER235" s="57"/>
      <c r="ES235" s="57"/>
      <c r="ET235" s="57"/>
      <c r="EU235" s="57"/>
      <c r="EV235" s="57"/>
      <c r="EW235" s="5"/>
      <c r="EX235" s="5"/>
      <c r="EY235" s="5"/>
      <c r="EZ235" s="5"/>
      <c r="FA235" s="5"/>
      <c r="FB235" s="5"/>
      <c r="FC235" s="5"/>
      <c r="FD235" s="5"/>
      <c r="FE235" s="5"/>
      <c r="FF235" s="5"/>
      <c r="FG235" s="5"/>
      <c r="FH235" s="5"/>
      <c r="FI235" s="5"/>
      <c r="FJ235" s="5"/>
      <c r="FK235" s="5"/>
    </row>
    <row r="236" spans="19:167" x14ac:dyDescent="0.25">
      <c r="S236" s="61"/>
      <c r="T236" s="61"/>
      <c r="U236" s="54"/>
      <c r="V236" s="54"/>
      <c r="W236" s="54"/>
      <c r="X236" s="54"/>
      <c r="Y236" s="54"/>
      <c r="Z236" s="54"/>
      <c r="AA236" s="54"/>
      <c r="AB236" s="54"/>
      <c r="AC236" s="54"/>
      <c r="AD236" s="54"/>
      <c r="AE236" s="54"/>
      <c r="AF236" s="54"/>
      <c r="AG236" s="54"/>
      <c r="AH236" s="54"/>
      <c r="AI236" s="54"/>
      <c r="AJ236" s="54"/>
      <c r="AK236" s="54"/>
      <c r="AL236" s="54"/>
      <c r="AM236" s="54"/>
      <c r="AN236" s="54"/>
      <c r="AO236" s="54"/>
      <c r="AP236" s="54"/>
      <c r="AQ236" s="54"/>
      <c r="AR236" s="54"/>
      <c r="AS236" s="54"/>
      <c r="AT236" s="54"/>
      <c r="AU236" s="54"/>
      <c r="AV236" s="54"/>
      <c r="AW236" s="54"/>
      <c r="AX236" s="54"/>
      <c r="AY236" s="54"/>
      <c r="AZ236" s="54"/>
      <c r="BA236" s="54"/>
      <c r="BB236" s="54"/>
      <c r="BC236" s="54"/>
      <c r="BD236" s="54"/>
      <c r="BE236" s="54"/>
      <c r="BF236" s="54"/>
      <c r="BG236" s="54"/>
      <c r="BH236" s="54"/>
      <c r="BI236" s="54"/>
      <c r="BJ236" s="54"/>
      <c r="BK236" s="54"/>
      <c r="BL236" s="54"/>
      <c r="BM236" s="54"/>
      <c r="BN236" s="54"/>
      <c r="BO236" s="54"/>
      <c r="BP236" s="54"/>
      <c r="BQ236" s="54"/>
      <c r="BR236" s="54"/>
      <c r="BS236" s="54"/>
      <c r="BT236" s="54"/>
      <c r="BU236" s="54"/>
      <c r="BV236" s="54"/>
      <c r="BW236" s="54"/>
      <c r="BX236" s="54"/>
      <c r="BY236" s="54"/>
      <c r="BZ236" s="54"/>
      <c r="CA236" s="54"/>
      <c r="CB236" s="54"/>
      <c r="CC236" s="54"/>
      <c r="CD236" s="54"/>
      <c r="CE236" s="54"/>
      <c r="CF236" s="54"/>
      <c r="CG236" s="54"/>
      <c r="CH236" s="54"/>
      <c r="CI236" s="54"/>
      <c r="CJ236" s="54"/>
      <c r="CK236" s="54"/>
      <c r="EO236" s="57"/>
      <c r="EP236" s="57"/>
      <c r="EQ236" s="57"/>
      <c r="ER236" s="57"/>
      <c r="ES236" s="57"/>
      <c r="ET236" s="57"/>
      <c r="EU236" s="57"/>
      <c r="EV236" s="57"/>
      <c r="EW236" s="5"/>
      <c r="EX236" s="5"/>
      <c r="EY236" s="5"/>
      <c r="EZ236" s="5"/>
      <c r="FA236" s="5"/>
      <c r="FB236" s="5"/>
      <c r="FC236" s="5"/>
      <c r="FD236" s="5"/>
      <c r="FE236" s="5"/>
      <c r="FF236" s="5"/>
      <c r="FG236" s="5"/>
      <c r="FH236" s="5"/>
      <c r="FI236" s="5"/>
      <c r="FJ236" s="5"/>
      <c r="FK236" s="5"/>
    </row>
    <row r="237" spans="19:167" x14ac:dyDescent="0.25">
      <c r="S237" s="61"/>
      <c r="T237" s="61"/>
      <c r="U237" s="54"/>
      <c r="V237" s="54"/>
      <c r="W237" s="54"/>
      <c r="X237" s="54"/>
      <c r="Y237" s="54"/>
      <c r="Z237" s="54"/>
      <c r="AA237" s="54"/>
      <c r="AB237" s="54"/>
      <c r="AC237" s="54"/>
      <c r="AD237" s="54"/>
      <c r="AE237" s="54"/>
      <c r="AF237" s="54"/>
      <c r="AG237" s="54"/>
      <c r="AH237" s="54"/>
      <c r="AI237" s="54"/>
      <c r="AJ237" s="54"/>
      <c r="AK237" s="54"/>
      <c r="AL237" s="54"/>
      <c r="AM237" s="54"/>
      <c r="AN237" s="54"/>
      <c r="AO237" s="54"/>
      <c r="AP237" s="54"/>
      <c r="AQ237" s="54"/>
      <c r="AR237" s="54"/>
      <c r="AS237" s="54"/>
      <c r="AT237" s="54"/>
      <c r="AU237" s="54"/>
      <c r="AV237" s="54"/>
      <c r="AW237" s="54"/>
      <c r="AX237" s="54"/>
      <c r="AY237" s="54"/>
      <c r="AZ237" s="54"/>
      <c r="BA237" s="54"/>
      <c r="BB237" s="54"/>
      <c r="BC237" s="54"/>
      <c r="BD237" s="54"/>
      <c r="BE237" s="54"/>
      <c r="BF237" s="54"/>
      <c r="BG237" s="54"/>
      <c r="BH237" s="54"/>
      <c r="BI237" s="54"/>
      <c r="BJ237" s="54"/>
      <c r="BK237" s="54"/>
      <c r="BL237" s="54"/>
      <c r="BM237" s="54"/>
      <c r="BN237" s="54"/>
      <c r="BO237" s="54"/>
      <c r="BP237" s="54"/>
      <c r="BQ237" s="54"/>
      <c r="BR237" s="54"/>
      <c r="BS237" s="54"/>
      <c r="BT237" s="54"/>
      <c r="BU237" s="54"/>
      <c r="BV237" s="54"/>
      <c r="BW237" s="54"/>
      <c r="BX237" s="54"/>
      <c r="BY237" s="54"/>
      <c r="BZ237" s="54"/>
      <c r="CA237" s="54"/>
      <c r="CB237" s="54"/>
      <c r="CC237" s="54"/>
      <c r="CD237" s="54"/>
      <c r="CE237" s="54"/>
      <c r="CF237" s="54"/>
      <c r="CG237" s="54"/>
      <c r="CH237" s="54"/>
      <c r="CI237" s="54"/>
      <c r="CJ237" s="54"/>
      <c r="CK237" s="54"/>
      <c r="EO237" s="57"/>
      <c r="EP237" s="57"/>
      <c r="EQ237" s="57"/>
      <c r="ER237" s="57"/>
      <c r="ES237" s="57"/>
      <c r="ET237" s="57"/>
      <c r="EU237" s="57"/>
      <c r="EV237" s="57"/>
      <c r="EW237" s="5"/>
      <c r="EX237" s="5"/>
      <c r="EY237" s="5"/>
      <c r="EZ237" s="5"/>
      <c r="FA237" s="5"/>
      <c r="FB237" s="5"/>
      <c r="FC237" s="5"/>
      <c r="FD237" s="5"/>
      <c r="FE237" s="5"/>
      <c r="FF237" s="5"/>
      <c r="FG237" s="5"/>
      <c r="FH237" s="5"/>
      <c r="FI237" s="5"/>
      <c r="FJ237" s="5"/>
      <c r="FK237" s="5"/>
    </row>
    <row r="238" spans="19:167" x14ac:dyDescent="0.25">
      <c r="S238" s="61"/>
      <c r="T238" s="61"/>
      <c r="U238" s="54"/>
      <c r="V238" s="54"/>
      <c r="W238" s="54"/>
      <c r="X238" s="54"/>
      <c r="Y238" s="54"/>
      <c r="Z238" s="54"/>
      <c r="AA238" s="54"/>
      <c r="AB238" s="54"/>
      <c r="AC238" s="54"/>
      <c r="AD238" s="54"/>
      <c r="AE238" s="54"/>
      <c r="AF238" s="54"/>
      <c r="AG238" s="54"/>
      <c r="AH238" s="54"/>
      <c r="AI238" s="54"/>
      <c r="AJ238" s="54"/>
      <c r="AK238" s="54"/>
      <c r="AL238" s="54"/>
      <c r="AM238" s="54"/>
      <c r="AN238" s="54"/>
      <c r="AO238" s="54"/>
      <c r="AP238" s="54"/>
      <c r="AQ238" s="54"/>
      <c r="AR238" s="54"/>
      <c r="AS238" s="54"/>
      <c r="AT238" s="54"/>
      <c r="AU238" s="54"/>
      <c r="AV238" s="54"/>
      <c r="AW238" s="54"/>
      <c r="AX238" s="54"/>
      <c r="AY238" s="54"/>
      <c r="AZ238" s="54"/>
      <c r="BA238" s="54"/>
      <c r="BB238" s="54"/>
      <c r="BC238" s="54"/>
      <c r="BD238" s="54"/>
      <c r="BE238" s="54"/>
      <c r="BF238" s="54"/>
      <c r="BG238" s="54"/>
      <c r="BH238" s="54"/>
      <c r="BI238" s="54"/>
      <c r="BJ238" s="54"/>
      <c r="BK238" s="54"/>
      <c r="BL238" s="54"/>
      <c r="BM238" s="54"/>
      <c r="BN238" s="54"/>
      <c r="BO238" s="54"/>
      <c r="BP238" s="54"/>
      <c r="BQ238" s="54"/>
      <c r="BR238" s="54"/>
      <c r="BS238" s="54"/>
      <c r="BT238" s="54"/>
      <c r="BU238" s="54"/>
      <c r="BV238" s="54"/>
      <c r="BW238" s="54"/>
      <c r="BX238" s="54"/>
      <c r="BY238" s="54"/>
      <c r="BZ238" s="54"/>
      <c r="CA238" s="54"/>
      <c r="CB238" s="54"/>
      <c r="CC238" s="54"/>
      <c r="CD238" s="54"/>
      <c r="CE238" s="54"/>
      <c r="CF238" s="54"/>
      <c r="CG238" s="54"/>
      <c r="CH238" s="54"/>
      <c r="CI238" s="54"/>
      <c r="CJ238" s="54"/>
      <c r="CK238" s="54"/>
      <c r="EO238" s="57"/>
      <c r="EP238" s="57"/>
      <c r="EQ238" s="57"/>
      <c r="ER238" s="57"/>
      <c r="ES238" s="57"/>
      <c r="ET238" s="57"/>
      <c r="EU238" s="57"/>
      <c r="EV238" s="57"/>
      <c r="EW238" s="5"/>
      <c r="EX238" s="5"/>
      <c r="EY238" s="5"/>
      <c r="EZ238" s="5"/>
      <c r="FA238" s="5"/>
      <c r="FB238" s="5"/>
      <c r="FC238" s="5"/>
      <c r="FD238" s="5"/>
      <c r="FE238" s="5"/>
      <c r="FF238" s="5"/>
      <c r="FG238" s="5"/>
      <c r="FH238" s="5"/>
      <c r="FI238" s="5"/>
      <c r="FJ238" s="5"/>
      <c r="FK238" s="5"/>
    </row>
    <row r="239" spans="19:167" x14ac:dyDescent="0.25">
      <c r="S239" s="61"/>
      <c r="T239" s="61"/>
      <c r="U239" s="54"/>
      <c r="V239" s="54"/>
      <c r="W239" s="54"/>
      <c r="X239" s="54"/>
      <c r="Y239" s="54"/>
      <c r="Z239" s="54"/>
      <c r="AA239" s="54"/>
      <c r="AB239" s="54"/>
      <c r="AC239" s="54"/>
      <c r="AD239" s="54"/>
      <c r="AE239" s="54"/>
      <c r="AF239" s="54"/>
      <c r="AG239" s="54"/>
      <c r="AH239" s="54"/>
      <c r="AI239" s="54"/>
      <c r="AJ239" s="54"/>
      <c r="AK239" s="54"/>
      <c r="AL239" s="54"/>
      <c r="AM239" s="54"/>
      <c r="AN239" s="54"/>
      <c r="AO239" s="54"/>
      <c r="AP239" s="54"/>
      <c r="AQ239" s="54"/>
      <c r="AR239" s="54"/>
      <c r="AS239" s="54"/>
      <c r="AT239" s="54"/>
      <c r="AU239" s="54"/>
      <c r="AV239" s="54"/>
      <c r="AW239" s="54"/>
      <c r="AX239" s="54"/>
      <c r="AY239" s="54"/>
      <c r="AZ239" s="54"/>
      <c r="BA239" s="54"/>
      <c r="BB239" s="54"/>
      <c r="BC239" s="54"/>
      <c r="BD239" s="54"/>
      <c r="BE239" s="54"/>
      <c r="BF239" s="54"/>
      <c r="BG239" s="54"/>
      <c r="BH239" s="54"/>
      <c r="BI239" s="54"/>
      <c r="BJ239" s="54"/>
      <c r="BK239" s="54"/>
      <c r="BL239" s="54"/>
      <c r="BM239" s="54"/>
      <c r="BN239" s="54"/>
      <c r="BO239" s="54"/>
      <c r="BP239" s="54"/>
      <c r="BQ239" s="54"/>
      <c r="BR239" s="54"/>
      <c r="BS239" s="54"/>
      <c r="BT239" s="54"/>
      <c r="BU239" s="54"/>
      <c r="BV239" s="54"/>
      <c r="BW239" s="54"/>
      <c r="BX239" s="54"/>
      <c r="BY239" s="54"/>
      <c r="BZ239" s="54"/>
      <c r="CA239" s="54"/>
      <c r="CB239" s="54"/>
      <c r="CC239" s="54"/>
      <c r="CD239" s="54"/>
      <c r="CE239" s="54"/>
      <c r="CF239" s="54"/>
      <c r="CG239" s="54"/>
      <c r="CH239" s="54"/>
      <c r="CI239" s="54"/>
      <c r="CJ239" s="54"/>
      <c r="CK239" s="54"/>
      <c r="EO239" s="57"/>
      <c r="EP239" s="57"/>
      <c r="EQ239" s="57"/>
      <c r="ER239" s="57"/>
      <c r="ES239" s="57"/>
      <c r="ET239" s="57"/>
      <c r="EU239" s="57"/>
      <c r="EV239" s="57"/>
      <c r="EW239" s="5"/>
      <c r="EX239" s="5"/>
      <c r="EY239" s="5"/>
      <c r="EZ239" s="5"/>
      <c r="FA239" s="5"/>
      <c r="FB239" s="5"/>
      <c r="FC239" s="5"/>
      <c r="FD239" s="5"/>
      <c r="FE239" s="5"/>
      <c r="FF239" s="5"/>
      <c r="FG239" s="5"/>
      <c r="FH239" s="5"/>
      <c r="FI239" s="5"/>
      <c r="FJ239" s="5"/>
      <c r="FK239" s="5"/>
    </row>
    <row r="240" spans="19:167" x14ac:dyDescent="0.25">
      <c r="S240" s="61"/>
      <c r="T240" s="61"/>
      <c r="U240" s="54"/>
      <c r="V240" s="54"/>
      <c r="W240" s="54"/>
      <c r="X240" s="54"/>
      <c r="Y240" s="54"/>
      <c r="Z240" s="54"/>
      <c r="AA240" s="54"/>
      <c r="AB240" s="54"/>
      <c r="AC240" s="54"/>
      <c r="AD240" s="54"/>
      <c r="AE240" s="54"/>
      <c r="AF240" s="54"/>
      <c r="AG240" s="54"/>
      <c r="AH240" s="54"/>
      <c r="AI240" s="54"/>
      <c r="AJ240" s="54"/>
      <c r="AK240" s="54"/>
      <c r="AL240" s="54"/>
      <c r="AM240" s="54"/>
      <c r="AN240" s="54"/>
      <c r="AO240" s="54"/>
      <c r="AP240" s="54"/>
      <c r="AQ240" s="54"/>
      <c r="AR240" s="54"/>
      <c r="AS240" s="54"/>
      <c r="AT240" s="54"/>
      <c r="AU240" s="54"/>
      <c r="AV240" s="54"/>
      <c r="AW240" s="54"/>
      <c r="AX240" s="54"/>
      <c r="AY240" s="54"/>
      <c r="AZ240" s="54"/>
      <c r="BA240" s="54"/>
      <c r="BB240" s="54"/>
      <c r="BC240" s="54"/>
      <c r="BD240" s="54"/>
      <c r="BE240" s="54"/>
      <c r="BF240" s="54"/>
      <c r="BG240" s="54"/>
      <c r="BH240" s="54"/>
      <c r="BI240" s="54"/>
      <c r="BJ240" s="54"/>
      <c r="BK240" s="54"/>
      <c r="BL240" s="54"/>
      <c r="BM240" s="54"/>
      <c r="BN240" s="54"/>
      <c r="BO240" s="54"/>
      <c r="BP240" s="54"/>
      <c r="BQ240" s="54"/>
      <c r="BR240" s="54"/>
      <c r="BS240" s="54"/>
      <c r="BT240" s="54"/>
      <c r="BU240" s="54"/>
      <c r="BV240" s="54"/>
      <c r="BW240" s="54"/>
      <c r="BX240" s="54"/>
      <c r="BY240" s="54"/>
      <c r="BZ240" s="54"/>
      <c r="CA240" s="54"/>
      <c r="CB240" s="54"/>
      <c r="CC240" s="54"/>
      <c r="CD240" s="54"/>
      <c r="CE240" s="54"/>
      <c r="CF240" s="54"/>
      <c r="CG240" s="54"/>
      <c r="CH240" s="54"/>
      <c r="CI240" s="54"/>
      <c r="CJ240" s="54"/>
      <c r="CK240" s="54"/>
      <c r="EO240" s="57"/>
      <c r="EP240" s="57"/>
      <c r="EQ240" s="57"/>
      <c r="ER240" s="57"/>
      <c r="ES240" s="57"/>
      <c r="ET240" s="57"/>
      <c r="EU240" s="57"/>
      <c r="EV240" s="57"/>
      <c r="EW240" s="5"/>
      <c r="EX240" s="5"/>
      <c r="EY240" s="5"/>
      <c r="EZ240" s="5"/>
      <c r="FA240" s="5"/>
      <c r="FB240" s="5"/>
      <c r="FC240" s="5"/>
      <c r="FD240" s="5"/>
      <c r="FE240" s="5"/>
      <c r="FF240" s="5"/>
      <c r="FG240" s="5"/>
      <c r="FH240" s="5"/>
      <c r="FI240" s="5"/>
      <c r="FJ240" s="5"/>
      <c r="FK240" s="5"/>
    </row>
    <row r="241" spans="19:167" x14ac:dyDescent="0.25">
      <c r="S241" s="61"/>
      <c r="T241" s="61"/>
      <c r="U241" s="54"/>
      <c r="V241" s="54"/>
      <c r="W241" s="54"/>
      <c r="X241" s="54"/>
      <c r="Y241" s="54"/>
      <c r="Z241" s="54"/>
      <c r="AA241" s="54"/>
      <c r="AB241" s="54"/>
      <c r="AC241" s="54"/>
      <c r="AD241" s="54"/>
      <c r="AE241" s="54"/>
      <c r="AF241" s="54"/>
      <c r="AG241" s="54"/>
      <c r="AH241" s="54"/>
      <c r="AI241" s="54"/>
      <c r="AJ241" s="54"/>
      <c r="AK241" s="54"/>
      <c r="AL241" s="54"/>
      <c r="AM241" s="54"/>
      <c r="AN241" s="54"/>
      <c r="AO241" s="54"/>
      <c r="AP241" s="54"/>
      <c r="AQ241" s="54"/>
      <c r="AR241" s="54"/>
      <c r="AS241" s="54"/>
      <c r="AT241" s="54"/>
      <c r="AU241" s="54"/>
      <c r="AV241" s="54"/>
      <c r="AW241" s="54"/>
      <c r="AX241" s="54"/>
      <c r="AY241" s="54"/>
      <c r="AZ241" s="54"/>
      <c r="BA241" s="54"/>
      <c r="BB241" s="54"/>
      <c r="BC241" s="54"/>
      <c r="BD241" s="54"/>
      <c r="BE241" s="54"/>
      <c r="BF241" s="54"/>
      <c r="BG241" s="54"/>
      <c r="BH241" s="54"/>
      <c r="BI241" s="54"/>
      <c r="BJ241" s="54"/>
      <c r="BK241" s="54"/>
      <c r="BL241" s="54"/>
      <c r="BM241" s="54"/>
      <c r="BN241" s="54"/>
      <c r="BO241" s="54"/>
      <c r="BP241" s="54"/>
      <c r="BQ241" s="54"/>
      <c r="BR241" s="54"/>
      <c r="BS241" s="54"/>
      <c r="BT241" s="54"/>
      <c r="BU241" s="54"/>
      <c r="BV241" s="54"/>
      <c r="BW241" s="54"/>
      <c r="BX241" s="54"/>
      <c r="BY241" s="54"/>
      <c r="BZ241" s="54"/>
      <c r="CA241" s="54"/>
      <c r="CB241" s="54"/>
      <c r="CC241" s="54"/>
      <c r="CD241" s="54"/>
      <c r="CE241" s="54"/>
      <c r="CF241" s="54"/>
      <c r="CG241" s="54"/>
      <c r="CH241" s="54"/>
      <c r="CI241" s="54"/>
      <c r="CJ241" s="54"/>
      <c r="CK241" s="54"/>
      <c r="EO241" s="57"/>
      <c r="EP241" s="57"/>
      <c r="EQ241" s="57"/>
      <c r="ER241" s="57"/>
      <c r="ES241" s="57"/>
      <c r="ET241" s="57"/>
      <c r="EU241" s="57"/>
      <c r="EV241" s="57"/>
      <c r="EW241" s="5"/>
      <c r="EX241" s="5"/>
      <c r="EY241" s="5"/>
      <c r="EZ241" s="5"/>
      <c r="FA241" s="5"/>
      <c r="FB241" s="5"/>
      <c r="FC241" s="5"/>
      <c r="FD241" s="5"/>
      <c r="FE241" s="5"/>
      <c r="FF241" s="5"/>
      <c r="FG241" s="5"/>
      <c r="FH241" s="5"/>
      <c r="FI241" s="5"/>
      <c r="FJ241" s="5"/>
      <c r="FK241" s="5"/>
    </row>
    <row r="242" spans="19:167" x14ac:dyDescent="0.25">
      <c r="S242" s="61"/>
      <c r="T242" s="61"/>
      <c r="U242" s="54"/>
      <c r="V242" s="54"/>
      <c r="W242" s="54"/>
      <c r="X242" s="54"/>
      <c r="Y242" s="54"/>
      <c r="Z242" s="54"/>
      <c r="AA242" s="54"/>
      <c r="AB242" s="54"/>
      <c r="AC242" s="54"/>
      <c r="AD242" s="54"/>
      <c r="AE242" s="54"/>
      <c r="AF242" s="54"/>
      <c r="AG242" s="54"/>
      <c r="AH242" s="54"/>
      <c r="AI242" s="54"/>
      <c r="AJ242" s="54"/>
      <c r="AK242" s="54"/>
      <c r="AL242" s="54"/>
      <c r="AM242" s="54"/>
      <c r="AN242" s="54"/>
      <c r="AO242" s="54"/>
      <c r="AP242" s="54"/>
      <c r="AQ242" s="54"/>
      <c r="AR242" s="54"/>
      <c r="AS242" s="54"/>
      <c r="AT242" s="54"/>
      <c r="AU242" s="54"/>
      <c r="AV242" s="54"/>
      <c r="AW242" s="54"/>
      <c r="AX242" s="54"/>
      <c r="AY242" s="54"/>
      <c r="AZ242" s="54"/>
      <c r="BA242" s="54"/>
      <c r="BB242" s="54"/>
      <c r="BC242" s="54"/>
      <c r="BD242" s="54"/>
      <c r="BE242" s="54"/>
      <c r="BF242" s="54"/>
      <c r="BG242" s="54"/>
      <c r="BH242" s="54"/>
      <c r="BI242" s="54"/>
      <c r="BJ242" s="54"/>
      <c r="BK242" s="54"/>
      <c r="BL242" s="54"/>
      <c r="BM242" s="54"/>
      <c r="BN242" s="54"/>
      <c r="BO242" s="54"/>
      <c r="BP242" s="54"/>
      <c r="BQ242" s="54"/>
      <c r="BR242" s="54"/>
      <c r="BS242" s="54"/>
      <c r="BT242" s="54"/>
      <c r="BU242" s="54"/>
      <c r="BV242" s="54"/>
      <c r="BW242" s="54"/>
      <c r="BX242" s="54"/>
      <c r="BY242" s="54"/>
      <c r="BZ242" s="54"/>
      <c r="CA242" s="54"/>
      <c r="CB242" s="54"/>
      <c r="CC242" s="54"/>
      <c r="CD242" s="54"/>
      <c r="CE242" s="54"/>
      <c r="CF242" s="54"/>
      <c r="CG242" s="54"/>
      <c r="CH242" s="54"/>
      <c r="CI242" s="54"/>
      <c r="CJ242" s="54"/>
      <c r="CK242" s="54"/>
      <c r="EO242" s="57"/>
      <c r="EP242" s="57"/>
      <c r="EQ242" s="57"/>
      <c r="ER242" s="57"/>
      <c r="ES242" s="57"/>
      <c r="ET242" s="57"/>
      <c r="EU242" s="57"/>
      <c r="EV242" s="57"/>
      <c r="EW242" s="5"/>
      <c r="EX242" s="5"/>
      <c r="EY242" s="5"/>
      <c r="EZ242" s="5"/>
      <c r="FA242" s="5"/>
      <c r="FB242" s="5"/>
      <c r="FC242" s="5"/>
      <c r="FD242" s="5"/>
      <c r="FE242" s="5"/>
      <c r="FF242" s="5"/>
      <c r="FG242" s="5"/>
      <c r="FH242" s="5"/>
      <c r="FI242" s="5"/>
      <c r="FJ242" s="5"/>
      <c r="FK242" s="5"/>
    </row>
    <row r="243" spans="19:167" x14ac:dyDescent="0.25">
      <c r="S243" s="61"/>
      <c r="T243" s="61"/>
      <c r="U243" s="54"/>
      <c r="V243" s="54"/>
      <c r="W243" s="54"/>
      <c r="X243" s="54"/>
      <c r="Y243" s="54"/>
      <c r="Z243" s="54"/>
      <c r="AA243" s="54"/>
      <c r="AB243" s="54"/>
      <c r="AC243" s="54"/>
      <c r="AD243" s="54"/>
      <c r="AE243" s="54"/>
      <c r="AF243" s="54"/>
      <c r="AG243" s="54"/>
      <c r="AH243" s="54"/>
      <c r="AI243" s="54"/>
      <c r="AJ243" s="54"/>
      <c r="AK243" s="54"/>
      <c r="AL243" s="54"/>
      <c r="AM243" s="54"/>
      <c r="AN243" s="54"/>
      <c r="AO243" s="54"/>
      <c r="AP243" s="54"/>
      <c r="AQ243" s="54"/>
      <c r="AR243" s="54"/>
      <c r="AS243" s="54"/>
      <c r="AT243" s="54"/>
      <c r="AU243" s="54"/>
      <c r="AV243" s="54"/>
      <c r="AW243" s="54"/>
      <c r="AX243" s="54"/>
      <c r="AY243" s="54"/>
      <c r="AZ243" s="54"/>
      <c r="BA243" s="54"/>
      <c r="BB243" s="54"/>
      <c r="BC243" s="54"/>
      <c r="BD243" s="54"/>
      <c r="BE243" s="54"/>
      <c r="BF243" s="54"/>
      <c r="BG243" s="54"/>
      <c r="BH243" s="54"/>
      <c r="BI243" s="54"/>
      <c r="BJ243" s="54"/>
      <c r="BK243" s="54"/>
      <c r="BL243" s="54"/>
      <c r="BM243" s="54"/>
      <c r="BN243" s="54"/>
      <c r="BO243" s="54"/>
      <c r="BP243" s="54"/>
      <c r="BQ243" s="54"/>
      <c r="BR243" s="54"/>
      <c r="BS243" s="54"/>
      <c r="BT243" s="54"/>
      <c r="BU243" s="54"/>
      <c r="BV243" s="54"/>
      <c r="BW243" s="54"/>
      <c r="BX243" s="54"/>
      <c r="BY243" s="54"/>
      <c r="BZ243" s="54"/>
      <c r="CA243" s="54"/>
      <c r="CB243" s="54"/>
      <c r="CC243" s="54"/>
      <c r="CD243" s="54"/>
      <c r="CE243" s="54"/>
      <c r="CF243" s="54"/>
      <c r="CG243" s="54"/>
      <c r="CH243" s="54"/>
      <c r="CI243" s="54"/>
      <c r="CJ243" s="54"/>
      <c r="CK243" s="54"/>
      <c r="EO243" s="57"/>
      <c r="EP243" s="57"/>
      <c r="EQ243" s="57"/>
      <c r="ER243" s="57"/>
      <c r="ES243" s="57"/>
      <c r="ET243" s="57"/>
      <c r="EU243" s="57"/>
      <c r="EV243" s="57"/>
      <c r="EW243" s="5"/>
      <c r="EX243" s="5"/>
      <c r="EY243" s="5"/>
      <c r="EZ243" s="5"/>
      <c r="FA243" s="5"/>
      <c r="FB243" s="5"/>
      <c r="FC243" s="5"/>
      <c r="FD243" s="5"/>
      <c r="FE243" s="5"/>
      <c r="FF243" s="5"/>
      <c r="FG243" s="5"/>
      <c r="FH243" s="5"/>
      <c r="FI243" s="5"/>
      <c r="FJ243" s="5"/>
      <c r="FK243" s="5"/>
    </row>
    <row r="244" spans="19:167" x14ac:dyDescent="0.25">
      <c r="S244" s="61"/>
      <c r="T244" s="61"/>
      <c r="U244" s="54"/>
      <c r="V244" s="54"/>
      <c r="W244" s="54"/>
      <c r="X244" s="54"/>
      <c r="Y244" s="54"/>
      <c r="Z244" s="54"/>
      <c r="AA244" s="54"/>
      <c r="AB244" s="54"/>
      <c r="AC244" s="54"/>
      <c r="AD244" s="54"/>
      <c r="AE244" s="54"/>
      <c r="AF244" s="54"/>
      <c r="AG244" s="54"/>
      <c r="AH244" s="54"/>
      <c r="AI244" s="54"/>
      <c r="AJ244" s="54"/>
      <c r="AK244" s="54"/>
      <c r="AL244" s="54"/>
      <c r="AM244" s="54"/>
      <c r="AN244" s="54"/>
      <c r="AO244" s="54"/>
      <c r="AP244" s="54"/>
      <c r="AQ244" s="54"/>
      <c r="AR244" s="54"/>
      <c r="AS244" s="54"/>
      <c r="AT244" s="54"/>
      <c r="AU244" s="54"/>
      <c r="AV244" s="54"/>
      <c r="AW244" s="54"/>
      <c r="AX244" s="54"/>
      <c r="AY244" s="54"/>
      <c r="AZ244" s="54"/>
      <c r="BA244" s="54"/>
      <c r="BB244" s="54"/>
      <c r="BC244" s="54"/>
      <c r="BD244" s="54"/>
      <c r="BE244" s="54"/>
      <c r="BF244" s="54"/>
      <c r="BG244" s="54"/>
      <c r="BH244" s="54"/>
      <c r="BI244" s="54"/>
      <c r="BJ244" s="54"/>
      <c r="BK244" s="54"/>
      <c r="BL244" s="54"/>
      <c r="BM244" s="54"/>
      <c r="BN244" s="54"/>
      <c r="BO244" s="54"/>
      <c r="BP244" s="54"/>
      <c r="BQ244" s="54"/>
      <c r="BR244" s="54"/>
      <c r="BS244" s="54"/>
      <c r="BT244" s="54"/>
      <c r="BU244" s="54"/>
      <c r="BV244" s="54"/>
      <c r="BW244" s="54"/>
      <c r="BX244" s="54"/>
      <c r="BY244" s="54"/>
      <c r="BZ244" s="54"/>
      <c r="CA244" s="54"/>
      <c r="CB244" s="54"/>
      <c r="CC244" s="54"/>
      <c r="CD244" s="54"/>
      <c r="CE244" s="54"/>
      <c r="CF244" s="54"/>
      <c r="CG244" s="54"/>
      <c r="CH244" s="54"/>
      <c r="CI244" s="54"/>
      <c r="CJ244" s="54"/>
      <c r="CK244" s="54"/>
      <c r="EO244" s="57"/>
      <c r="EP244" s="57"/>
      <c r="EQ244" s="57"/>
      <c r="ER244" s="57"/>
      <c r="ES244" s="57"/>
      <c r="ET244" s="57"/>
      <c r="EU244" s="57"/>
      <c r="EV244" s="57"/>
      <c r="EW244" s="5"/>
      <c r="EX244" s="5"/>
      <c r="EY244" s="5"/>
      <c r="EZ244" s="5"/>
      <c r="FA244" s="5"/>
      <c r="FB244" s="5"/>
      <c r="FC244" s="5"/>
      <c r="FD244" s="5"/>
      <c r="FE244" s="5"/>
      <c r="FF244" s="5"/>
      <c r="FG244" s="5"/>
      <c r="FH244" s="5"/>
      <c r="FI244" s="5"/>
      <c r="FJ244" s="5"/>
      <c r="FK244" s="5"/>
    </row>
    <row r="245" spans="19:167" x14ac:dyDescent="0.25">
      <c r="S245" s="61"/>
      <c r="T245" s="61"/>
      <c r="U245" s="54"/>
      <c r="V245" s="54"/>
      <c r="W245" s="54"/>
      <c r="X245" s="54"/>
      <c r="Y245" s="54"/>
      <c r="Z245" s="54"/>
      <c r="AA245" s="54"/>
      <c r="AB245" s="54"/>
      <c r="AC245" s="54"/>
      <c r="AD245" s="54"/>
      <c r="AE245" s="54"/>
      <c r="AF245" s="54"/>
      <c r="AG245" s="54"/>
      <c r="AH245" s="54"/>
      <c r="AI245" s="54"/>
      <c r="AJ245" s="54"/>
      <c r="AK245" s="54"/>
      <c r="AL245" s="54"/>
      <c r="AM245" s="54"/>
      <c r="AN245" s="54"/>
      <c r="AO245" s="54"/>
      <c r="AP245" s="54"/>
      <c r="AQ245" s="54"/>
      <c r="AR245" s="54"/>
      <c r="AS245" s="54"/>
      <c r="AT245" s="54"/>
      <c r="AU245" s="54"/>
      <c r="AV245" s="54"/>
      <c r="AW245" s="54"/>
      <c r="AX245" s="54"/>
      <c r="AY245" s="54"/>
      <c r="AZ245" s="54"/>
      <c r="BA245" s="54"/>
      <c r="BB245" s="54"/>
      <c r="BC245" s="54"/>
      <c r="BD245" s="54"/>
      <c r="BE245" s="54"/>
      <c r="BF245" s="54"/>
      <c r="BG245" s="54"/>
      <c r="BH245" s="54"/>
      <c r="BI245" s="54"/>
      <c r="BJ245" s="54"/>
      <c r="BK245" s="54"/>
      <c r="BL245" s="54"/>
      <c r="BM245" s="54"/>
      <c r="BN245" s="54"/>
      <c r="BO245" s="54"/>
      <c r="BP245" s="54"/>
      <c r="BQ245" s="54"/>
      <c r="BR245" s="54"/>
      <c r="BS245" s="54"/>
      <c r="BT245" s="54"/>
      <c r="BU245" s="54"/>
      <c r="BV245" s="54"/>
      <c r="BW245" s="54"/>
      <c r="BX245" s="54"/>
      <c r="BY245" s="54"/>
      <c r="BZ245" s="54"/>
      <c r="CA245" s="54"/>
      <c r="CB245" s="54"/>
      <c r="CC245" s="54"/>
      <c r="CD245" s="54"/>
      <c r="CE245" s="54"/>
      <c r="CF245" s="54"/>
      <c r="CG245" s="54"/>
      <c r="CH245" s="54"/>
      <c r="CI245" s="54"/>
      <c r="CJ245" s="54"/>
      <c r="CK245" s="54"/>
      <c r="EO245" s="57"/>
      <c r="EP245" s="57"/>
      <c r="EQ245" s="57"/>
      <c r="ER245" s="57"/>
      <c r="ES245" s="57"/>
      <c r="ET245" s="57"/>
      <c r="EU245" s="57"/>
      <c r="EV245" s="57"/>
      <c r="EW245" s="5"/>
      <c r="EX245" s="5"/>
      <c r="EY245" s="5"/>
      <c r="EZ245" s="5"/>
      <c r="FA245" s="5"/>
      <c r="FB245" s="5"/>
      <c r="FC245" s="5"/>
      <c r="FD245" s="5"/>
      <c r="FE245" s="5"/>
      <c r="FF245" s="5"/>
      <c r="FG245" s="5"/>
      <c r="FH245" s="5"/>
      <c r="FI245" s="5"/>
      <c r="FJ245" s="5"/>
      <c r="FK245" s="5"/>
    </row>
    <row r="246" spans="19:167" x14ac:dyDescent="0.25">
      <c r="S246" s="61"/>
      <c r="T246" s="61"/>
      <c r="U246" s="54"/>
      <c r="V246" s="54"/>
      <c r="W246" s="54"/>
      <c r="X246" s="54"/>
      <c r="Y246" s="54"/>
      <c r="Z246" s="54"/>
      <c r="AA246" s="54"/>
      <c r="AB246" s="54"/>
      <c r="AC246" s="54"/>
      <c r="AD246" s="54"/>
      <c r="AE246" s="54"/>
      <c r="AF246" s="54"/>
      <c r="AG246" s="54"/>
      <c r="AH246" s="54"/>
      <c r="AI246" s="54"/>
      <c r="AJ246" s="54"/>
      <c r="AK246" s="54"/>
      <c r="AL246" s="54"/>
      <c r="AM246" s="54"/>
      <c r="AN246" s="54"/>
      <c r="AO246" s="54"/>
      <c r="AP246" s="54"/>
      <c r="AQ246" s="54"/>
      <c r="AR246" s="54"/>
      <c r="AS246" s="54"/>
      <c r="AT246" s="54"/>
      <c r="AU246" s="54"/>
      <c r="AV246" s="54"/>
      <c r="AW246" s="54"/>
      <c r="AX246" s="54"/>
      <c r="AY246" s="54"/>
      <c r="AZ246" s="54"/>
      <c r="BA246" s="54"/>
      <c r="BB246" s="54"/>
      <c r="BC246" s="54"/>
      <c r="BD246" s="54"/>
      <c r="BE246" s="54"/>
      <c r="BF246" s="54"/>
      <c r="BG246" s="54"/>
      <c r="BH246" s="54"/>
      <c r="BI246" s="54"/>
      <c r="BJ246" s="54"/>
      <c r="BK246" s="54"/>
      <c r="BL246" s="54"/>
      <c r="BM246" s="54"/>
      <c r="BN246" s="54"/>
      <c r="BO246" s="54"/>
      <c r="BP246" s="54"/>
      <c r="BQ246" s="54"/>
      <c r="BR246" s="54"/>
      <c r="BS246" s="54"/>
      <c r="BT246" s="54"/>
      <c r="BU246" s="54"/>
      <c r="BV246" s="54"/>
      <c r="BW246" s="54"/>
      <c r="BX246" s="54"/>
      <c r="BY246" s="54"/>
      <c r="BZ246" s="54"/>
      <c r="CA246" s="54"/>
      <c r="CB246" s="54"/>
      <c r="CC246" s="54"/>
      <c r="CD246" s="54"/>
      <c r="CE246" s="54"/>
      <c r="CF246" s="54"/>
      <c r="CG246" s="54"/>
      <c r="CH246" s="54"/>
      <c r="CI246" s="54"/>
      <c r="CJ246" s="54"/>
      <c r="CK246" s="54"/>
      <c r="EO246" s="57"/>
      <c r="EP246" s="57"/>
      <c r="EQ246" s="57"/>
      <c r="ER246" s="57"/>
      <c r="ES246" s="57"/>
      <c r="ET246" s="57"/>
      <c r="EU246" s="57"/>
      <c r="EV246" s="57"/>
      <c r="EW246" s="5"/>
      <c r="EX246" s="5"/>
      <c r="EY246" s="5"/>
      <c r="EZ246" s="5"/>
      <c r="FA246" s="5"/>
      <c r="FB246" s="5"/>
      <c r="FC246" s="5"/>
      <c r="FD246" s="5"/>
      <c r="FE246" s="5"/>
      <c r="FF246" s="5"/>
      <c r="FG246" s="5"/>
      <c r="FH246" s="5"/>
      <c r="FI246" s="5"/>
      <c r="FJ246" s="5"/>
      <c r="FK246" s="5"/>
    </row>
    <row r="247" spans="19:167" x14ac:dyDescent="0.25">
      <c r="S247" s="61"/>
      <c r="T247" s="61"/>
      <c r="U247" s="54"/>
      <c r="V247" s="54"/>
      <c r="W247" s="54"/>
      <c r="X247" s="54"/>
      <c r="Y247" s="54"/>
      <c r="Z247" s="54"/>
      <c r="AA247" s="54"/>
      <c r="AB247" s="54"/>
      <c r="AC247" s="54"/>
      <c r="AD247" s="54"/>
      <c r="AE247" s="54"/>
      <c r="AF247" s="54"/>
      <c r="AG247" s="54"/>
      <c r="AH247" s="54"/>
      <c r="AI247" s="54"/>
      <c r="AJ247" s="54"/>
      <c r="AK247" s="54"/>
      <c r="AL247" s="54"/>
      <c r="AM247" s="54"/>
      <c r="AN247" s="54"/>
      <c r="AO247" s="54"/>
      <c r="AP247" s="54"/>
      <c r="AQ247" s="54"/>
      <c r="AR247" s="54"/>
      <c r="AS247" s="54"/>
      <c r="AT247" s="54"/>
      <c r="AU247" s="54"/>
      <c r="AV247" s="54"/>
      <c r="AW247" s="54"/>
      <c r="AX247" s="54"/>
      <c r="AY247" s="54"/>
      <c r="AZ247" s="54"/>
      <c r="BA247" s="54"/>
      <c r="BB247" s="54"/>
      <c r="BC247" s="54"/>
      <c r="BD247" s="54"/>
      <c r="BE247" s="54"/>
      <c r="BF247" s="54"/>
      <c r="BG247" s="54"/>
      <c r="BH247" s="54"/>
      <c r="BI247" s="54"/>
      <c r="BJ247" s="54"/>
      <c r="BK247" s="54"/>
      <c r="BL247" s="54"/>
      <c r="BM247" s="54"/>
      <c r="BN247" s="54"/>
      <c r="BO247" s="54"/>
      <c r="BP247" s="54"/>
      <c r="BQ247" s="54"/>
      <c r="BR247" s="54"/>
      <c r="BS247" s="54"/>
      <c r="BT247" s="54"/>
      <c r="BU247" s="54"/>
      <c r="BV247" s="54"/>
      <c r="BW247" s="54"/>
      <c r="BX247" s="54"/>
      <c r="BY247" s="54"/>
      <c r="BZ247" s="54"/>
      <c r="CA247" s="54"/>
      <c r="CB247" s="54"/>
      <c r="CC247" s="54"/>
      <c r="CD247" s="54"/>
      <c r="CE247" s="54"/>
      <c r="CF247" s="54"/>
      <c r="CG247" s="54"/>
      <c r="CH247" s="54"/>
      <c r="CI247" s="54"/>
      <c r="CJ247" s="54"/>
      <c r="CK247" s="54"/>
      <c r="EO247" s="57"/>
      <c r="EP247" s="57"/>
      <c r="EQ247" s="57"/>
      <c r="ER247" s="57"/>
      <c r="ES247" s="57"/>
      <c r="ET247" s="57"/>
      <c r="EU247" s="57"/>
      <c r="EV247" s="57"/>
      <c r="EW247" s="5"/>
      <c r="EX247" s="5"/>
      <c r="EY247" s="5"/>
      <c r="EZ247" s="5"/>
      <c r="FA247" s="5"/>
      <c r="FB247" s="5"/>
      <c r="FC247" s="5"/>
      <c r="FD247" s="5"/>
      <c r="FE247" s="5"/>
      <c r="FF247" s="5"/>
      <c r="FG247" s="5"/>
      <c r="FH247" s="5"/>
      <c r="FI247" s="5"/>
      <c r="FJ247" s="5"/>
      <c r="FK247" s="5"/>
    </row>
    <row r="248" spans="19:167" x14ac:dyDescent="0.25">
      <c r="S248" s="61"/>
      <c r="T248" s="61"/>
      <c r="U248" s="54"/>
      <c r="V248" s="54"/>
      <c r="W248" s="54"/>
      <c r="X248" s="54"/>
      <c r="Y248" s="54"/>
      <c r="Z248" s="54"/>
      <c r="AA248" s="54"/>
      <c r="AB248" s="54"/>
      <c r="AC248" s="54"/>
      <c r="AD248" s="54"/>
      <c r="AE248" s="54"/>
      <c r="AF248" s="54"/>
      <c r="AG248" s="54"/>
      <c r="AH248" s="54"/>
      <c r="AI248" s="54"/>
      <c r="AJ248" s="54"/>
      <c r="AK248" s="54"/>
      <c r="AL248" s="54"/>
      <c r="AM248" s="54"/>
      <c r="AN248" s="54"/>
      <c r="AO248" s="54"/>
      <c r="AP248" s="54"/>
      <c r="AQ248" s="54"/>
      <c r="AR248" s="54"/>
      <c r="AS248" s="54"/>
      <c r="AT248" s="54"/>
      <c r="AU248" s="54"/>
      <c r="AV248" s="54"/>
      <c r="AW248" s="54"/>
      <c r="AX248" s="54"/>
      <c r="AY248" s="54"/>
      <c r="AZ248" s="54"/>
      <c r="BA248" s="54"/>
      <c r="BB248" s="54"/>
      <c r="BC248" s="54"/>
      <c r="BD248" s="54"/>
      <c r="BE248" s="54"/>
      <c r="BF248" s="54"/>
      <c r="BG248" s="54"/>
      <c r="BH248" s="54"/>
      <c r="BI248" s="54"/>
      <c r="BJ248" s="54"/>
      <c r="BK248" s="54"/>
      <c r="BL248" s="54"/>
      <c r="BM248" s="54"/>
      <c r="BN248" s="54"/>
      <c r="BO248" s="54"/>
      <c r="BP248" s="54"/>
      <c r="BQ248" s="54"/>
      <c r="BR248" s="54"/>
      <c r="BS248" s="54"/>
      <c r="BT248" s="54"/>
      <c r="BU248" s="54"/>
      <c r="BV248" s="54"/>
      <c r="BW248" s="54"/>
      <c r="BX248" s="54"/>
      <c r="BY248" s="54"/>
      <c r="BZ248" s="54"/>
      <c r="CA248" s="54"/>
      <c r="CB248" s="54"/>
      <c r="CC248" s="54"/>
      <c r="CD248" s="54"/>
      <c r="CE248" s="54"/>
      <c r="CF248" s="54"/>
      <c r="CG248" s="54"/>
      <c r="CH248" s="54"/>
      <c r="CI248" s="54"/>
      <c r="CJ248" s="54"/>
      <c r="CK248" s="54"/>
      <c r="EO248" s="57"/>
      <c r="EP248" s="57"/>
      <c r="EQ248" s="57"/>
      <c r="ER248" s="57"/>
      <c r="ES248" s="57"/>
      <c r="ET248" s="57"/>
      <c r="EU248" s="57"/>
      <c r="EV248" s="57"/>
      <c r="EW248" s="5"/>
      <c r="EX248" s="5"/>
      <c r="EY248" s="5"/>
      <c r="EZ248" s="5"/>
      <c r="FA248" s="5"/>
      <c r="FB248" s="5"/>
      <c r="FC248" s="5"/>
      <c r="FD248" s="5"/>
      <c r="FE248" s="5"/>
      <c r="FF248" s="5"/>
      <c r="FG248" s="5"/>
      <c r="FH248" s="5"/>
      <c r="FI248" s="5"/>
      <c r="FJ248" s="5"/>
      <c r="FK248" s="5"/>
    </row>
    <row r="249" spans="19:167" x14ac:dyDescent="0.25">
      <c r="S249" s="61"/>
      <c r="T249" s="61"/>
      <c r="U249" s="54"/>
      <c r="V249" s="54"/>
      <c r="W249" s="54"/>
      <c r="X249" s="54"/>
      <c r="Y249" s="54"/>
      <c r="Z249" s="54"/>
      <c r="AA249" s="54"/>
      <c r="AB249" s="54"/>
      <c r="AC249" s="54"/>
      <c r="AD249" s="54"/>
      <c r="AE249" s="54"/>
      <c r="AF249" s="54"/>
      <c r="AG249" s="54"/>
      <c r="AH249" s="54"/>
      <c r="AI249" s="54"/>
      <c r="AJ249" s="54"/>
      <c r="AK249" s="54"/>
      <c r="AL249" s="54"/>
      <c r="AM249" s="54"/>
      <c r="AN249" s="54"/>
      <c r="AO249" s="54"/>
      <c r="AP249" s="54"/>
      <c r="AQ249" s="54"/>
      <c r="AR249" s="54"/>
      <c r="AS249" s="54"/>
      <c r="AT249" s="54"/>
      <c r="AU249" s="54"/>
      <c r="AV249" s="54"/>
      <c r="AW249" s="54"/>
      <c r="AX249" s="54"/>
      <c r="AY249" s="54"/>
      <c r="AZ249" s="54"/>
      <c r="BA249" s="54"/>
      <c r="BB249" s="54"/>
      <c r="BC249" s="54"/>
      <c r="BD249" s="54"/>
      <c r="BE249" s="54"/>
      <c r="BF249" s="54"/>
      <c r="BG249" s="54"/>
      <c r="BH249" s="54"/>
      <c r="BI249" s="54"/>
      <c r="BJ249" s="54"/>
      <c r="BK249" s="54"/>
      <c r="BL249" s="54"/>
      <c r="BM249" s="54"/>
      <c r="BN249" s="54"/>
      <c r="BO249" s="54"/>
      <c r="BP249" s="54"/>
      <c r="BQ249" s="54"/>
      <c r="BR249" s="54"/>
      <c r="BS249" s="54"/>
      <c r="BT249" s="54"/>
      <c r="BU249" s="54"/>
      <c r="BV249" s="54"/>
      <c r="BW249" s="54"/>
      <c r="BX249" s="54"/>
      <c r="BY249" s="54"/>
      <c r="BZ249" s="54"/>
      <c r="CA249" s="54"/>
      <c r="CB249" s="54"/>
      <c r="CC249" s="54"/>
      <c r="CD249" s="54"/>
      <c r="CE249" s="54"/>
      <c r="CF249" s="54"/>
      <c r="CG249" s="54"/>
      <c r="CH249" s="54"/>
      <c r="CI249" s="54"/>
      <c r="CJ249" s="54"/>
      <c r="CK249" s="54"/>
      <c r="EO249" s="57"/>
      <c r="EP249" s="57"/>
      <c r="EQ249" s="57"/>
      <c r="ER249" s="57"/>
      <c r="ES249" s="57"/>
      <c r="ET249" s="57"/>
      <c r="EU249" s="57"/>
      <c r="EV249" s="57"/>
      <c r="EW249" s="5"/>
      <c r="EX249" s="5"/>
      <c r="EY249" s="5"/>
      <c r="EZ249" s="5"/>
      <c r="FA249" s="5"/>
      <c r="FB249" s="5"/>
      <c r="FC249" s="5"/>
      <c r="FD249" s="5"/>
      <c r="FE249" s="5"/>
      <c r="FF249" s="5"/>
      <c r="FG249" s="5"/>
      <c r="FH249" s="5"/>
      <c r="FI249" s="5"/>
      <c r="FJ249" s="5"/>
      <c r="FK249" s="5"/>
    </row>
    <row r="250" spans="19:167" x14ac:dyDescent="0.25">
      <c r="S250" s="61"/>
      <c r="T250" s="61"/>
      <c r="U250" s="54"/>
      <c r="V250" s="54"/>
      <c r="W250" s="54"/>
      <c r="X250" s="54"/>
      <c r="Y250" s="54"/>
      <c r="Z250" s="54"/>
      <c r="AA250" s="54"/>
      <c r="AB250" s="54"/>
      <c r="AC250" s="54"/>
      <c r="AD250" s="54"/>
      <c r="AE250" s="54"/>
      <c r="AF250" s="54"/>
      <c r="AG250" s="54"/>
      <c r="AH250" s="54"/>
      <c r="AI250" s="54"/>
      <c r="AJ250" s="54"/>
      <c r="AK250" s="54"/>
      <c r="AL250" s="54"/>
      <c r="AM250" s="54"/>
      <c r="AN250" s="54"/>
      <c r="AO250" s="54"/>
      <c r="AP250" s="54"/>
      <c r="AQ250" s="54"/>
      <c r="AR250" s="54"/>
      <c r="AS250" s="54"/>
      <c r="AT250" s="54"/>
      <c r="AU250" s="54"/>
      <c r="AV250" s="54"/>
      <c r="AW250" s="54"/>
      <c r="AX250" s="54"/>
      <c r="AY250" s="54"/>
      <c r="AZ250" s="54"/>
      <c r="BA250" s="54"/>
      <c r="BB250" s="54"/>
      <c r="BC250" s="54"/>
      <c r="BD250" s="54"/>
      <c r="BE250" s="54"/>
      <c r="BF250" s="54"/>
      <c r="BG250" s="54"/>
      <c r="BH250" s="54"/>
      <c r="BI250" s="54"/>
      <c r="BJ250" s="54"/>
      <c r="BK250" s="54"/>
      <c r="BL250" s="54"/>
      <c r="BM250" s="54"/>
      <c r="BN250" s="54"/>
      <c r="BO250" s="54"/>
      <c r="BP250" s="54"/>
      <c r="BQ250" s="54"/>
      <c r="BR250" s="54"/>
      <c r="BS250" s="54"/>
      <c r="BT250" s="54"/>
      <c r="BU250" s="54"/>
      <c r="BV250" s="54"/>
      <c r="BW250" s="54"/>
      <c r="BX250" s="54"/>
      <c r="BY250" s="54"/>
      <c r="BZ250" s="54"/>
      <c r="CA250" s="54"/>
      <c r="CB250" s="54"/>
      <c r="CC250" s="54"/>
      <c r="CD250" s="54"/>
      <c r="CE250" s="54"/>
      <c r="CF250" s="54"/>
      <c r="CG250" s="54"/>
      <c r="CH250" s="54"/>
      <c r="CI250" s="54"/>
      <c r="CJ250" s="54"/>
      <c r="CK250" s="54"/>
      <c r="EO250" s="57"/>
      <c r="EP250" s="57"/>
      <c r="EQ250" s="57"/>
      <c r="ER250" s="57"/>
      <c r="ES250" s="57"/>
      <c r="ET250" s="57"/>
      <c r="EU250" s="57"/>
      <c r="EV250" s="57"/>
      <c r="EW250" s="5"/>
      <c r="EX250" s="5"/>
      <c r="EY250" s="5"/>
      <c r="EZ250" s="5"/>
      <c r="FA250" s="5"/>
      <c r="FB250" s="5"/>
      <c r="FC250" s="5"/>
      <c r="FD250" s="5"/>
      <c r="FE250" s="5"/>
      <c r="FF250" s="5"/>
      <c r="FG250" s="5"/>
      <c r="FH250" s="5"/>
      <c r="FI250" s="5"/>
      <c r="FJ250" s="5"/>
      <c r="FK250" s="5"/>
    </row>
    <row r="251" spans="19:167" x14ac:dyDescent="0.25">
      <c r="S251" s="61"/>
      <c r="T251" s="61"/>
      <c r="U251" s="54"/>
      <c r="V251" s="54"/>
      <c r="W251" s="54"/>
      <c r="X251" s="54"/>
      <c r="Y251" s="54"/>
      <c r="Z251" s="54"/>
      <c r="AA251" s="54"/>
      <c r="AB251" s="54"/>
      <c r="AC251" s="54"/>
      <c r="AD251" s="54"/>
      <c r="AE251" s="54"/>
      <c r="AF251" s="54"/>
      <c r="AG251" s="54"/>
      <c r="AH251" s="54"/>
      <c r="AI251" s="54"/>
      <c r="AJ251" s="54"/>
      <c r="AK251" s="54"/>
      <c r="AL251" s="54"/>
      <c r="AM251" s="54"/>
      <c r="AN251" s="54"/>
      <c r="AO251" s="54"/>
      <c r="AP251" s="54"/>
      <c r="AQ251" s="54"/>
      <c r="AR251" s="54"/>
      <c r="AS251" s="54"/>
      <c r="AT251" s="54"/>
      <c r="AU251" s="54"/>
      <c r="AV251" s="54"/>
      <c r="AW251" s="54"/>
      <c r="AX251" s="54"/>
      <c r="AY251" s="54"/>
      <c r="AZ251" s="54"/>
      <c r="BA251" s="54"/>
      <c r="BB251" s="54"/>
      <c r="BC251" s="54"/>
      <c r="BD251" s="54"/>
      <c r="BE251" s="54"/>
      <c r="BF251" s="54"/>
      <c r="BG251" s="54"/>
      <c r="BH251" s="54"/>
      <c r="BI251" s="54"/>
      <c r="BJ251" s="54"/>
      <c r="BK251" s="54"/>
      <c r="BL251" s="54"/>
      <c r="BM251" s="54"/>
      <c r="BN251" s="54"/>
      <c r="BO251" s="54"/>
      <c r="BP251" s="54"/>
      <c r="BQ251" s="54"/>
      <c r="BR251" s="54"/>
      <c r="BS251" s="54"/>
      <c r="BT251" s="54"/>
      <c r="BU251" s="54"/>
      <c r="BV251" s="54"/>
      <c r="BW251" s="54"/>
      <c r="BX251" s="54"/>
      <c r="BY251" s="54"/>
      <c r="BZ251" s="54"/>
      <c r="CA251" s="54"/>
      <c r="CB251" s="54"/>
      <c r="CC251" s="54"/>
      <c r="CD251" s="54"/>
      <c r="CE251" s="54"/>
      <c r="CF251" s="54"/>
      <c r="CG251" s="54"/>
      <c r="CH251" s="54"/>
      <c r="CI251" s="54"/>
      <c r="CJ251" s="54"/>
      <c r="CK251" s="54"/>
      <c r="EO251" s="57"/>
      <c r="EP251" s="57"/>
      <c r="EQ251" s="57"/>
      <c r="ER251" s="57"/>
      <c r="ES251" s="57"/>
      <c r="ET251" s="57"/>
      <c r="EU251" s="57"/>
      <c r="EV251" s="57"/>
      <c r="EW251" s="5"/>
      <c r="EX251" s="5"/>
      <c r="EY251" s="5"/>
      <c r="EZ251" s="5"/>
      <c r="FA251" s="5"/>
      <c r="FB251" s="5"/>
      <c r="FC251" s="5"/>
      <c r="FD251" s="5"/>
      <c r="FE251" s="5"/>
      <c r="FF251" s="5"/>
      <c r="FG251" s="5"/>
      <c r="FH251" s="5"/>
      <c r="FI251" s="5"/>
      <c r="FJ251" s="5"/>
      <c r="FK251" s="5"/>
    </row>
    <row r="252" spans="19:167" x14ac:dyDescent="0.25">
      <c r="S252" s="61"/>
      <c r="T252" s="61"/>
      <c r="U252" s="54"/>
      <c r="V252" s="54"/>
      <c r="W252" s="54"/>
      <c r="X252" s="54"/>
      <c r="Y252" s="54"/>
      <c r="Z252" s="54"/>
      <c r="AA252" s="54"/>
      <c r="AB252" s="54"/>
      <c r="AC252" s="54"/>
      <c r="AD252" s="54"/>
      <c r="AE252" s="54"/>
      <c r="AF252" s="54"/>
      <c r="AG252" s="54"/>
      <c r="AH252" s="54"/>
      <c r="AI252" s="54"/>
      <c r="AJ252" s="54"/>
      <c r="AK252" s="54"/>
      <c r="AL252" s="54"/>
      <c r="AM252" s="54"/>
      <c r="AN252" s="54"/>
      <c r="AO252" s="54"/>
      <c r="AP252" s="54"/>
      <c r="AQ252" s="54"/>
      <c r="AR252" s="54"/>
      <c r="AS252" s="54"/>
      <c r="AT252" s="54"/>
      <c r="AU252" s="54"/>
      <c r="AV252" s="54"/>
      <c r="AW252" s="54"/>
      <c r="AX252" s="54"/>
      <c r="AY252" s="54"/>
      <c r="AZ252" s="54"/>
      <c r="BA252" s="54"/>
      <c r="BB252" s="54"/>
      <c r="BC252" s="54"/>
      <c r="BD252" s="54"/>
      <c r="BE252" s="54"/>
      <c r="BF252" s="54"/>
      <c r="BG252" s="54"/>
      <c r="BH252" s="54"/>
      <c r="BI252" s="54"/>
      <c r="BJ252" s="54"/>
      <c r="BK252" s="54"/>
      <c r="BL252" s="54"/>
      <c r="BM252" s="54"/>
      <c r="BN252" s="54"/>
      <c r="BO252" s="54"/>
      <c r="BP252" s="54"/>
      <c r="BQ252" s="54"/>
      <c r="BR252" s="54"/>
      <c r="BS252" s="54"/>
      <c r="BT252" s="54"/>
      <c r="BU252" s="54"/>
      <c r="BV252" s="54"/>
      <c r="BW252" s="54"/>
      <c r="BX252" s="54"/>
      <c r="BY252" s="54"/>
      <c r="BZ252" s="54"/>
      <c r="CA252" s="54"/>
      <c r="CB252" s="54"/>
      <c r="CC252" s="54"/>
      <c r="CD252" s="54"/>
      <c r="CE252" s="54"/>
      <c r="CF252" s="54"/>
      <c r="CG252" s="54"/>
      <c r="CH252" s="54"/>
      <c r="CI252" s="54"/>
      <c r="CJ252" s="54"/>
      <c r="CK252" s="54"/>
      <c r="EO252" s="57"/>
      <c r="EP252" s="57"/>
      <c r="EQ252" s="57"/>
      <c r="ER252" s="57"/>
      <c r="ES252" s="57"/>
      <c r="ET252" s="57"/>
      <c r="EU252" s="57"/>
      <c r="EV252" s="57"/>
      <c r="EW252" s="5"/>
      <c r="EX252" s="5"/>
      <c r="EY252" s="5"/>
      <c r="EZ252" s="5"/>
      <c r="FA252" s="5"/>
      <c r="FB252" s="5"/>
      <c r="FC252" s="5"/>
      <c r="FD252" s="5"/>
      <c r="FE252" s="5"/>
      <c r="FF252" s="5"/>
      <c r="FG252" s="5"/>
      <c r="FH252" s="5"/>
      <c r="FI252" s="5"/>
      <c r="FJ252" s="5"/>
      <c r="FK252" s="5"/>
    </row>
    <row r="253" spans="19:167" x14ac:dyDescent="0.25">
      <c r="S253" s="61"/>
      <c r="T253" s="61"/>
      <c r="U253" s="54"/>
      <c r="V253" s="54"/>
      <c r="W253" s="54"/>
      <c r="X253" s="54"/>
      <c r="Y253" s="54"/>
      <c r="Z253" s="54"/>
      <c r="AA253" s="54"/>
      <c r="AB253" s="54"/>
      <c r="AC253" s="54"/>
      <c r="AD253" s="54"/>
      <c r="AE253" s="54"/>
      <c r="AF253" s="54"/>
      <c r="AG253" s="54"/>
      <c r="AH253" s="54"/>
      <c r="AI253" s="54"/>
      <c r="AJ253" s="54"/>
      <c r="AK253" s="54"/>
      <c r="AL253" s="54"/>
      <c r="AM253" s="54"/>
      <c r="AN253" s="54"/>
      <c r="AO253" s="54"/>
      <c r="AP253" s="54"/>
      <c r="AQ253" s="54"/>
      <c r="AR253" s="54"/>
      <c r="AS253" s="54"/>
      <c r="AT253" s="54"/>
      <c r="AU253" s="54"/>
      <c r="AV253" s="54"/>
      <c r="AW253" s="54"/>
      <c r="AX253" s="54"/>
      <c r="AY253" s="54"/>
      <c r="AZ253" s="54"/>
      <c r="BA253" s="54"/>
      <c r="BB253" s="54"/>
      <c r="BC253" s="54"/>
      <c r="BD253" s="54"/>
      <c r="BE253" s="54"/>
      <c r="BF253" s="54"/>
      <c r="BG253" s="54"/>
      <c r="BH253" s="54"/>
      <c r="BI253" s="54"/>
      <c r="BJ253" s="54"/>
      <c r="BK253" s="54"/>
      <c r="BL253" s="54"/>
      <c r="BM253" s="54"/>
      <c r="BN253" s="54"/>
      <c r="BO253" s="54"/>
      <c r="BP253" s="54"/>
      <c r="BQ253" s="54"/>
      <c r="BR253" s="54"/>
      <c r="BS253" s="54"/>
      <c r="BT253" s="54"/>
      <c r="BU253" s="54"/>
      <c r="BV253" s="54"/>
      <c r="BW253" s="54"/>
      <c r="BX253" s="54"/>
      <c r="BY253" s="54"/>
      <c r="BZ253" s="54"/>
      <c r="CA253" s="54"/>
      <c r="CB253" s="54"/>
      <c r="CC253" s="54"/>
      <c r="CD253" s="54"/>
      <c r="CE253" s="54"/>
      <c r="CF253" s="54"/>
      <c r="CG253" s="54"/>
      <c r="CH253" s="54"/>
      <c r="CI253" s="54"/>
      <c r="CJ253" s="54"/>
      <c r="CK253" s="54"/>
      <c r="EO253" s="57"/>
      <c r="EP253" s="57"/>
      <c r="EQ253" s="57"/>
      <c r="ER253" s="57"/>
      <c r="ES253" s="57"/>
      <c r="ET253" s="57"/>
      <c r="EU253" s="57"/>
      <c r="EV253" s="57"/>
      <c r="EW253" s="5"/>
      <c r="EX253" s="5"/>
      <c r="EY253" s="5"/>
      <c r="EZ253" s="5"/>
      <c r="FA253" s="5"/>
      <c r="FB253" s="5"/>
      <c r="FC253" s="5"/>
      <c r="FD253" s="5"/>
      <c r="FE253" s="5"/>
      <c r="FF253" s="5"/>
      <c r="FG253" s="5"/>
      <c r="FH253" s="5"/>
      <c r="FI253" s="5"/>
      <c r="FJ253" s="5"/>
      <c r="FK253" s="5"/>
    </row>
    <row r="254" spans="19:167" x14ac:dyDescent="0.25">
      <c r="S254" s="61"/>
      <c r="T254" s="61"/>
      <c r="U254" s="54"/>
      <c r="V254" s="54"/>
      <c r="W254" s="54"/>
      <c r="X254" s="54"/>
      <c r="Y254" s="54"/>
      <c r="Z254" s="54"/>
      <c r="AA254" s="54"/>
      <c r="AB254" s="54"/>
      <c r="AC254" s="54"/>
      <c r="AD254" s="54"/>
      <c r="AE254" s="54"/>
      <c r="AF254" s="54"/>
      <c r="AG254" s="54"/>
      <c r="AH254" s="54"/>
      <c r="AI254" s="54"/>
      <c r="AJ254" s="54"/>
      <c r="AK254" s="54"/>
      <c r="AL254" s="54"/>
      <c r="AM254" s="54"/>
      <c r="AN254" s="54"/>
      <c r="AO254" s="54"/>
      <c r="AP254" s="54"/>
      <c r="AQ254" s="54"/>
      <c r="AR254" s="54"/>
      <c r="AS254" s="54"/>
      <c r="AT254" s="54"/>
      <c r="AU254" s="54"/>
      <c r="AV254" s="54"/>
      <c r="AW254" s="54"/>
      <c r="AX254" s="54"/>
      <c r="AY254" s="54"/>
      <c r="AZ254" s="54"/>
      <c r="BA254" s="54"/>
      <c r="BB254" s="54"/>
      <c r="BC254" s="54"/>
      <c r="BD254" s="54"/>
      <c r="BE254" s="54"/>
      <c r="BF254" s="54"/>
      <c r="BG254" s="54"/>
      <c r="BH254" s="54"/>
      <c r="BI254" s="54"/>
      <c r="BJ254" s="54"/>
      <c r="BK254" s="54"/>
      <c r="BL254" s="54"/>
      <c r="BM254" s="54"/>
      <c r="BN254" s="54"/>
      <c r="BO254" s="54"/>
      <c r="BP254" s="54"/>
      <c r="BQ254" s="54"/>
      <c r="BR254" s="54"/>
      <c r="BS254" s="54"/>
      <c r="BT254" s="54"/>
      <c r="BU254" s="54"/>
      <c r="BV254" s="54"/>
      <c r="BW254" s="54"/>
      <c r="BX254" s="54"/>
      <c r="BY254" s="54"/>
      <c r="BZ254" s="54"/>
      <c r="CA254" s="54"/>
      <c r="CB254" s="54"/>
      <c r="CC254" s="54"/>
      <c r="CD254" s="54"/>
      <c r="CE254" s="54"/>
      <c r="CF254" s="54"/>
      <c r="CG254" s="54"/>
      <c r="CH254" s="54"/>
      <c r="CI254" s="54"/>
      <c r="CJ254" s="54"/>
      <c r="CK254" s="54"/>
      <c r="EO254" s="57"/>
      <c r="EP254" s="57"/>
      <c r="EQ254" s="57"/>
      <c r="ER254" s="57"/>
      <c r="ES254" s="57"/>
      <c r="ET254" s="57"/>
      <c r="EU254" s="57"/>
      <c r="EV254" s="57"/>
      <c r="EW254" s="5"/>
      <c r="EX254" s="5"/>
      <c r="EY254" s="5"/>
      <c r="EZ254" s="5"/>
      <c r="FA254" s="5"/>
      <c r="FB254" s="5"/>
      <c r="FC254" s="5"/>
      <c r="FD254" s="5"/>
      <c r="FE254" s="5"/>
      <c r="FF254" s="5"/>
      <c r="FG254" s="5"/>
      <c r="FH254" s="5"/>
      <c r="FI254" s="5"/>
      <c r="FJ254" s="5"/>
      <c r="FK254" s="5"/>
    </row>
    <row r="255" spans="19:167" x14ac:dyDescent="0.25">
      <c r="S255" s="61"/>
      <c r="T255" s="61"/>
      <c r="U255" s="54"/>
      <c r="V255" s="54"/>
      <c r="W255" s="54"/>
      <c r="X255" s="54"/>
      <c r="Y255" s="54"/>
      <c r="Z255" s="54"/>
      <c r="AA255" s="54"/>
      <c r="AB255" s="54"/>
      <c r="AC255" s="54"/>
      <c r="AD255" s="54"/>
      <c r="AE255" s="54"/>
      <c r="AF255" s="54"/>
      <c r="AG255" s="54"/>
      <c r="AH255" s="54"/>
      <c r="AI255" s="54"/>
      <c r="AJ255" s="54"/>
      <c r="AK255" s="54"/>
      <c r="AL255" s="54"/>
      <c r="AM255" s="54"/>
      <c r="AN255" s="54"/>
      <c r="AO255" s="54"/>
      <c r="AP255" s="54"/>
      <c r="AQ255" s="54"/>
      <c r="AR255" s="54"/>
      <c r="AS255" s="54"/>
      <c r="AT255" s="54"/>
      <c r="AU255" s="54"/>
      <c r="AV255" s="54"/>
      <c r="AW255" s="54"/>
      <c r="AX255" s="54"/>
      <c r="AY255" s="54"/>
      <c r="AZ255" s="54"/>
      <c r="BA255" s="54"/>
      <c r="BB255" s="54"/>
      <c r="BC255" s="54"/>
      <c r="BD255" s="54"/>
      <c r="BE255" s="54"/>
      <c r="BF255" s="54"/>
      <c r="BG255" s="54"/>
      <c r="BH255" s="54"/>
      <c r="BI255" s="54"/>
      <c r="BJ255" s="54"/>
      <c r="BK255" s="54"/>
      <c r="BL255" s="54"/>
      <c r="BM255" s="54"/>
      <c r="BN255" s="54"/>
      <c r="BO255" s="54"/>
      <c r="BP255" s="54"/>
      <c r="BQ255" s="54"/>
      <c r="BR255" s="54"/>
      <c r="BS255" s="54"/>
      <c r="BT255" s="54"/>
      <c r="BU255" s="54"/>
      <c r="BV255" s="54"/>
      <c r="BW255" s="54"/>
      <c r="BX255" s="54"/>
      <c r="BY255" s="54"/>
      <c r="BZ255" s="54"/>
      <c r="CA255" s="54"/>
      <c r="CB255" s="54"/>
      <c r="CC255" s="54"/>
      <c r="CD255" s="54"/>
      <c r="CE255" s="54"/>
      <c r="CF255" s="54"/>
      <c r="CG255" s="54"/>
      <c r="CH255" s="54"/>
      <c r="CI255" s="54"/>
      <c r="CJ255" s="54"/>
      <c r="CK255" s="54"/>
      <c r="EO255" s="57"/>
      <c r="EP255" s="57"/>
      <c r="EQ255" s="57"/>
      <c r="ER255" s="57"/>
      <c r="ES255" s="57"/>
      <c r="ET255" s="57"/>
      <c r="EU255" s="57"/>
      <c r="EV255" s="57"/>
      <c r="EW255" s="5"/>
      <c r="EX255" s="5"/>
      <c r="EY255" s="5"/>
      <c r="EZ255" s="5"/>
      <c r="FA255" s="5"/>
      <c r="FB255" s="5"/>
      <c r="FC255" s="5"/>
      <c r="FD255" s="5"/>
      <c r="FE255" s="5"/>
      <c r="FF255" s="5"/>
      <c r="FG255" s="5"/>
      <c r="FH255" s="5"/>
      <c r="FI255" s="5"/>
      <c r="FJ255" s="5"/>
      <c r="FK255" s="5"/>
    </row>
    <row r="256" spans="19:167" x14ac:dyDescent="0.25">
      <c r="S256" s="61"/>
      <c r="T256" s="61"/>
      <c r="U256" s="54"/>
      <c r="V256" s="54"/>
      <c r="W256" s="54"/>
      <c r="X256" s="54"/>
      <c r="Y256" s="54"/>
      <c r="Z256" s="54"/>
      <c r="AA256" s="54"/>
      <c r="AB256" s="54"/>
      <c r="AC256" s="54"/>
      <c r="AD256" s="54"/>
      <c r="AE256" s="54"/>
      <c r="AF256" s="54"/>
      <c r="AG256" s="54"/>
      <c r="AH256" s="54"/>
      <c r="AI256" s="54"/>
      <c r="AJ256" s="54"/>
      <c r="AK256" s="54"/>
      <c r="AL256" s="54"/>
      <c r="AM256" s="54"/>
      <c r="AN256" s="54"/>
      <c r="AO256" s="54"/>
      <c r="AP256" s="54"/>
      <c r="AQ256" s="54"/>
      <c r="AR256" s="54"/>
      <c r="AS256" s="54"/>
      <c r="AT256" s="54"/>
      <c r="AU256" s="54"/>
      <c r="AV256" s="54"/>
      <c r="AW256" s="54"/>
      <c r="AX256" s="54"/>
      <c r="AY256" s="54"/>
      <c r="AZ256" s="54"/>
      <c r="BA256" s="54"/>
      <c r="BB256" s="54"/>
      <c r="BC256" s="54"/>
      <c r="BD256" s="54"/>
      <c r="BE256" s="54"/>
      <c r="BF256" s="54"/>
      <c r="BG256" s="54"/>
      <c r="BH256" s="54"/>
      <c r="BI256" s="54"/>
      <c r="BJ256" s="54"/>
      <c r="BK256" s="54"/>
      <c r="BL256" s="54"/>
      <c r="BM256" s="54"/>
      <c r="BN256" s="54"/>
      <c r="BO256" s="54"/>
      <c r="BP256" s="54"/>
      <c r="BQ256" s="54"/>
      <c r="BR256" s="54"/>
      <c r="BS256" s="54"/>
      <c r="BT256" s="54"/>
      <c r="BU256" s="54"/>
      <c r="BV256" s="54"/>
      <c r="BW256" s="54"/>
      <c r="BX256" s="54"/>
      <c r="BY256" s="54"/>
      <c r="BZ256" s="54"/>
      <c r="CA256" s="54"/>
      <c r="CB256" s="54"/>
      <c r="CC256" s="54"/>
      <c r="CD256" s="54"/>
      <c r="CE256" s="54"/>
      <c r="CF256" s="54"/>
      <c r="CG256" s="54"/>
      <c r="CH256" s="54"/>
      <c r="CI256" s="54"/>
      <c r="CJ256" s="54"/>
      <c r="CK256" s="54"/>
      <c r="EO256" s="57"/>
      <c r="EP256" s="57"/>
      <c r="EQ256" s="57"/>
      <c r="ER256" s="57"/>
      <c r="ES256" s="57"/>
      <c r="ET256" s="57"/>
      <c r="EU256" s="57"/>
      <c r="EV256" s="57"/>
      <c r="EW256" s="5"/>
      <c r="EX256" s="5"/>
      <c r="EY256" s="5"/>
      <c r="EZ256" s="5"/>
      <c r="FA256" s="5"/>
      <c r="FB256" s="5"/>
      <c r="FC256" s="5"/>
      <c r="FD256" s="5"/>
      <c r="FE256" s="5"/>
      <c r="FF256" s="5"/>
      <c r="FG256" s="5"/>
      <c r="FH256" s="5"/>
      <c r="FI256" s="5"/>
      <c r="FJ256" s="5"/>
      <c r="FK256" s="5"/>
    </row>
    <row r="257" spans="19:167" x14ac:dyDescent="0.25">
      <c r="S257" s="61"/>
      <c r="T257" s="61"/>
      <c r="U257" s="54"/>
      <c r="V257" s="54"/>
      <c r="W257" s="54"/>
      <c r="X257" s="54"/>
      <c r="Y257" s="54"/>
      <c r="Z257" s="54"/>
      <c r="AA257" s="54"/>
      <c r="AB257" s="54"/>
      <c r="AC257" s="54"/>
      <c r="AD257" s="54"/>
      <c r="AE257" s="54"/>
      <c r="AF257" s="54"/>
      <c r="AG257" s="54"/>
      <c r="AH257" s="54"/>
      <c r="AI257" s="54"/>
      <c r="AJ257" s="54"/>
      <c r="AK257" s="54"/>
      <c r="AL257" s="54"/>
      <c r="AM257" s="54"/>
      <c r="AN257" s="54"/>
      <c r="AO257" s="54"/>
      <c r="AP257" s="54"/>
      <c r="AQ257" s="54"/>
      <c r="AR257" s="54"/>
      <c r="AS257" s="54"/>
      <c r="AT257" s="54"/>
      <c r="AU257" s="54"/>
      <c r="AV257" s="54"/>
      <c r="AW257" s="54"/>
      <c r="AX257" s="54"/>
      <c r="AY257" s="54"/>
      <c r="AZ257" s="54"/>
      <c r="BA257" s="54"/>
      <c r="BB257" s="54"/>
      <c r="BC257" s="54"/>
      <c r="BD257" s="54"/>
      <c r="BE257" s="54"/>
      <c r="BF257" s="54"/>
      <c r="BG257" s="54"/>
      <c r="BH257" s="54"/>
      <c r="BI257" s="54"/>
      <c r="BJ257" s="54"/>
      <c r="BK257" s="54"/>
      <c r="BL257" s="54"/>
      <c r="BM257" s="54"/>
      <c r="BN257" s="54"/>
      <c r="BO257" s="54"/>
      <c r="BP257" s="54"/>
      <c r="BQ257" s="54"/>
      <c r="BR257" s="54"/>
      <c r="BS257" s="54"/>
      <c r="BT257" s="54"/>
      <c r="BU257" s="54"/>
      <c r="BV257" s="54"/>
      <c r="BW257" s="54"/>
      <c r="BX257" s="54"/>
      <c r="BY257" s="54"/>
      <c r="BZ257" s="54"/>
      <c r="CA257" s="54"/>
      <c r="CB257" s="54"/>
      <c r="CC257" s="54"/>
      <c r="CD257" s="54"/>
      <c r="CE257" s="54"/>
      <c r="CF257" s="54"/>
      <c r="CG257" s="54"/>
      <c r="CH257" s="54"/>
      <c r="CI257" s="54"/>
      <c r="CJ257" s="54"/>
      <c r="CK257" s="54"/>
      <c r="EO257" s="57"/>
      <c r="EP257" s="57"/>
      <c r="EQ257" s="57"/>
      <c r="ER257" s="57"/>
      <c r="ES257" s="57"/>
      <c r="ET257" s="57"/>
      <c r="EU257" s="57"/>
      <c r="EV257" s="57"/>
      <c r="EW257" s="5"/>
      <c r="EX257" s="5"/>
      <c r="EY257" s="5"/>
      <c r="EZ257" s="5"/>
      <c r="FA257" s="5"/>
      <c r="FB257" s="5"/>
      <c r="FC257" s="5"/>
      <c r="FD257" s="5"/>
      <c r="FE257" s="5"/>
      <c r="FF257" s="5"/>
      <c r="FG257" s="5"/>
      <c r="FH257" s="5"/>
      <c r="FI257" s="5"/>
      <c r="FJ257" s="5"/>
      <c r="FK257" s="5"/>
    </row>
    <row r="258" spans="19:167" x14ac:dyDescent="0.25">
      <c r="S258" s="61"/>
      <c r="T258" s="61"/>
      <c r="U258" s="54"/>
      <c r="V258" s="54"/>
      <c r="W258" s="54"/>
      <c r="X258" s="54"/>
      <c r="Y258" s="54"/>
      <c r="Z258" s="54"/>
      <c r="AA258" s="54"/>
      <c r="AB258" s="54"/>
      <c r="AC258" s="54"/>
      <c r="AD258" s="54"/>
      <c r="AE258" s="54"/>
      <c r="AF258" s="54"/>
      <c r="AG258" s="54"/>
      <c r="AH258" s="54"/>
      <c r="AI258" s="54"/>
      <c r="AJ258" s="54"/>
      <c r="AK258" s="54"/>
      <c r="AL258" s="54"/>
      <c r="AM258" s="54"/>
      <c r="AN258" s="54"/>
      <c r="AO258" s="54"/>
      <c r="AP258" s="54"/>
      <c r="AQ258" s="54"/>
      <c r="AR258" s="54"/>
      <c r="AS258" s="54"/>
      <c r="AT258" s="54"/>
      <c r="AU258" s="54"/>
      <c r="AV258" s="54"/>
      <c r="AW258" s="54"/>
      <c r="AX258" s="54"/>
      <c r="AY258" s="54"/>
      <c r="AZ258" s="54"/>
      <c r="BA258" s="54"/>
      <c r="BB258" s="54"/>
      <c r="BC258" s="54"/>
      <c r="BD258" s="54"/>
      <c r="BE258" s="54"/>
      <c r="BF258" s="54"/>
      <c r="BG258" s="54"/>
      <c r="BH258" s="54"/>
      <c r="BI258" s="54"/>
      <c r="BJ258" s="54"/>
      <c r="BK258" s="54"/>
      <c r="BL258" s="54"/>
      <c r="BM258" s="54"/>
      <c r="BN258" s="54"/>
      <c r="BO258" s="54"/>
      <c r="BP258" s="54"/>
      <c r="BQ258" s="54"/>
      <c r="BR258" s="54"/>
      <c r="BS258" s="54"/>
      <c r="BT258" s="54"/>
      <c r="BU258" s="54"/>
      <c r="BV258" s="54"/>
      <c r="BW258" s="54"/>
      <c r="BX258" s="54"/>
      <c r="BY258" s="54"/>
      <c r="BZ258" s="54"/>
      <c r="CA258" s="54"/>
      <c r="CB258" s="54"/>
      <c r="CC258" s="54"/>
      <c r="CD258" s="54"/>
      <c r="CE258" s="54"/>
      <c r="CF258" s="54"/>
      <c r="CG258" s="54"/>
      <c r="CH258" s="54"/>
      <c r="CI258" s="54"/>
      <c r="CJ258" s="54"/>
      <c r="CK258" s="54"/>
      <c r="EO258" s="57"/>
      <c r="EP258" s="57"/>
      <c r="EQ258" s="57"/>
      <c r="ER258" s="57"/>
      <c r="ES258" s="57"/>
      <c r="ET258" s="57"/>
      <c r="EU258" s="57"/>
      <c r="EV258" s="57"/>
      <c r="EW258" s="5"/>
      <c r="EX258" s="5"/>
      <c r="EY258" s="5"/>
      <c r="EZ258" s="5"/>
      <c r="FA258" s="5"/>
      <c r="FB258" s="5"/>
      <c r="FC258" s="5"/>
      <c r="FD258" s="5"/>
      <c r="FE258" s="5"/>
      <c r="FF258" s="5"/>
      <c r="FG258" s="5"/>
      <c r="FH258" s="5"/>
      <c r="FI258" s="5"/>
      <c r="FJ258" s="5"/>
      <c r="FK258" s="5"/>
    </row>
    <row r="259" spans="19:167" x14ac:dyDescent="0.25">
      <c r="S259" s="61"/>
      <c r="T259" s="61"/>
      <c r="U259" s="54"/>
      <c r="V259" s="54"/>
      <c r="W259" s="54"/>
      <c r="X259" s="54"/>
      <c r="Y259" s="54"/>
      <c r="Z259" s="54"/>
      <c r="AA259" s="54"/>
      <c r="AB259" s="54"/>
      <c r="AC259" s="54"/>
      <c r="AD259" s="54"/>
      <c r="AE259" s="54"/>
      <c r="AF259" s="54"/>
      <c r="AG259" s="54"/>
      <c r="AH259" s="54"/>
      <c r="AI259" s="54"/>
      <c r="AJ259" s="54"/>
      <c r="AK259" s="54"/>
      <c r="AL259" s="54"/>
      <c r="AM259" s="54"/>
      <c r="AN259" s="54"/>
      <c r="AO259" s="54"/>
      <c r="AP259" s="54"/>
      <c r="AQ259" s="54"/>
      <c r="AR259" s="54"/>
      <c r="AS259" s="54"/>
      <c r="AT259" s="54"/>
      <c r="AU259" s="54"/>
      <c r="AV259" s="54"/>
      <c r="AW259" s="54"/>
      <c r="AX259" s="54"/>
      <c r="AY259" s="54"/>
      <c r="AZ259" s="54"/>
      <c r="BA259" s="54"/>
      <c r="BB259" s="54"/>
      <c r="BC259" s="54"/>
      <c r="BD259" s="54"/>
      <c r="BE259" s="54"/>
      <c r="BF259" s="54"/>
      <c r="BG259" s="54"/>
      <c r="BH259" s="54"/>
      <c r="BI259" s="54"/>
      <c r="BJ259" s="54"/>
      <c r="BK259" s="54"/>
      <c r="BL259" s="54"/>
      <c r="BM259" s="54"/>
      <c r="BN259" s="54"/>
      <c r="BO259" s="54"/>
      <c r="BP259" s="54"/>
      <c r="BQ259" s="54"/>
      <c r="BR259" s="54"/>
      <c r="BS259" s="54"/>
      <c r="BT259" s="54"/>
      <c r="BU259" s="54"/>
      <c r="BV259" s="54"/>
      <c r="BW259" s="54"/>
      <c r="BX259" s="54"/>
      <c r="BY259" s="54"/>
      <c r="BZ259" s="54"/>
      <c r="CA259" s="54"/>
      <c r="CB259" s="54"/>
      <c r="CC259" s="54"/>
      <c r="CD259" s="54"/>
      <c r="CE259" s="54"/>
      <c r="CF259" s="54"/>
      <c r="CG259" s="54"/>
      <c r="CH259" s="54"/>
      <c r="CI259" s="54"/>
      <c r="CJ259" s="54"/>
      <c r="CK259" s="54"/>
      <c r="EO259" s="57"/>
      <c r="EP259" s="57"/>
      <c r="EQ259" s="57"/>
      <c r="ER259" s="57"/>
      <c r="ES259" s="57"/>
      <c r="ET259" s="57"/>
      <c r="EU259" s="57"/>
      <c r="EV259" s="57"/>
      <c r="EW259" s="5"/>
      <c r="EX259" s="5"/>
      <c r="EY259" s="5"/>
      <c r="EZ259" s="5"/>
      <c r="FA259" s="5"/>
      <c r="FB259" s="5"/>
      <c r="FC259" s="5"/>
      <c r="FD259" s="5"/>
      <c r="FE259" s="5"/>
      <c r="FF259" s="5"/>
      <c r="FG259" s="5"/>
      <c r="FH259" s="5"/>
      <c r="FI259" s="5"/>
      <c r="FJ259" s="5"/>
      <c r="FK259" s="5"/>
    </row>
    <row r="260" spans="19:167" x14ac:dyDescent="0.25">
      <c r="S260" s="61"/>
      <c r="T260" s="61"/>
      <c r="U260" s="54"/>
      <c r="V260" s="54"/>
      <c r="W260" s="54"/>
      <c r="X260" s="54"/>
      <c r="Y260" s="54"/>
      <c r="Z260" s="54"/>
      <c r="AA260" s="54"/>
      <c r="AB260" s="54"/>
      <c r="AC260" s="54"/>
      <c r="AD260" s="54"/>
      <c r="AE260" s="54"/>
      <c r="AF260" s="54"/>
      <c r="AG260" s="54"/>
      <c r="AH260" s="54"/>
      <c r="AI260" s="54"/>
      <c r="AJ260" s="54"/>
      <c r="AK260" s="54"/>
      <c r="AL260" s="54"/>
      <c r="AM260" s="54"/>
      <c r="AN260" s="54"/>
      <c r="AO260" s="54"/>
      <c r="AP260" s="54"/>
      <c r="AQ260" s="54"/>
      <c r="AR260" s="54"/>
      <c r="AS260" s="54"/>
      <c r="AT260" s="54"/>
      <c r="AU260" s="54"/>
      <c r="AV260" s="54"/>
      <c r="AW260" s="54"/>
      <c r="AX260" s="54"/>
      <c r="AY260" s="54"/>
      <c r="AZ260" s="54"/>
      <c r="BA260" s="54"/>
      <c r="BB260" s="54"/>
      <c r="BC260" s="54"/>
      <c r="BD260" s="54"/>
      <c r="BE260" s="54"/>
      <c r="BF260" s="54"/>
      <c r="BG260" s="54"/>
      <c r="BH260" s="54"/>
      <c r="BI260" s="54"/>
      <c r="BJ260" s="54"/>
      <c r="BK260" s="54"/>
      <c r="BL260" s="54"/>
      <c r="BM260" s="54"/>
      <c r="BN260" s="54"/>
      <c r="BO260" s="54"/>
      <c r="BP260" s="54"/>
      <c r="BQ260" s="54"/>
      <c r="BR260" s="54"/>
      <c r="BS260" s="54"/>
      <c r="BT260" s="54"/>
      <c r="BU260" s="54"/>
      <c r="BV260" s="54"/>
      <c r="BW260" s="54"/>
      <c r="BX260" s="54"/>
      <c r="BY260" s="54"/>
      <c r="BZ260" s="54"/>
      <c r="CA260" s="54"/>
      <c r="CB260" s="54"/>
      <c r="CC260" s="54"/>
      <c r="CD260" s="54"/>
      <c r="CE260" s="54"/>
      <c r="CF260" s="54"/>
      <c r="CG260" s="54"/>
      <c r="CH260" s="54"/>
      <c r="CI260" s="54"/>
      <c r="CJ260" s="54"/>
      <c r="CK260" s="54"/>
      <c r="EO260" s="57"/>
      <c r="EP260" s="57"/>
      <c r="EQ260" s="57"/>
      <c r="ER260" s="57"/>
      <c r="ES260" s="57"/>
      <c r="ET260" s="57"/>
      <c r="EU260" s="57"/>
      <c r="EV260" s="57"/>
      <c r="EW260" s="5"/>
      <c r="EX260" s="5"/>
      <c r="EY260" s="5"/>
      <c r="EZ260" s="5"/>
      <c r="FA260" s="5"/>
      <c r="FB260" s="5"/>
      <c r="FC260" s="5"/>
      <c r="FD260" s="5"/>
      <c r="FE260" s="5"/>
      <c r="FF260" s="5"/>
      <c r="FG260" s="5"/>
      <c r="FH260" s="5"/>
      <c r="FI260" s="5"/>
      <c r="FJ260" s="5"/>
      <c r="FK260" s="5"/>
    </row>
    <row r="261" spans="19:167" x14ac:dyDescent="0.25">
      <c r="S261" s="61"/>
      <c r="T261" s="61"/>
      <c r="U261" s="54"/>
      <c r="V261" s="54"/>
      <c r="W261" s="54"/>
      <c r="X261" s="54"/>
      <c r="Y261" s="54"/>
      <c r="Z261" s="54"/>
      <c r="AA261" s="54"/>
      <c r="AB261" s="54"/>
      <c r="AC261" s="54"/>
      <c r="AD261" s="54"/>
      <c r="AE261" s="54"/>
      <c r="AF261" s="54"/>
      <c r="AG261" s="54"/>
      <c r="AH261" s="54"/>
      <c r="AI261" s="54"/>
      <c r="AJ261" s="54"/>
      <c r="AK261" s="54"/>
      <c r="AL261" s="54"/>
      <c r="AM261" s="54"/>
      <c r="AN261" s="54"/>
      <c r="AO261" s="54"/>
      <c r="AP261" s="54"/>
      <c r="AQ261" s="54"/>
      <c r="AR261" s="54"/>
      <c r="AS261" s="54"/>
      <c r="AT261" s="54"/>
      <c r="AU261" s="54"/>
      <c r="AV261" s="54"/>
      <c r="AW261" s="54"/>
      <c r="AX261" s="54"/>
      <c r="AY261" s="54"/>
      <c r="AZ261" s="54"/>
      <c r="BA261" s="54"/>
      <c r="BB261" s="54"/>
      <c r="BC261" s="54"/>
      <c r="BD261" s="54"/>
      <c r="BE261" s="54"/>
      <c r="BF261" s="54"/>
      <c r="BG261" s="54"/>
      <c r="BH261" s="54"/>
      <c r="BI261" s="54"/>
      <c r="BJ261" s="54"/>
      <c r="BK261" s="54"/>
      <c r="BL261" s="54"/>
      <c r="BM261" s="54"/>
      <c r="BN261" s="54"/>
      <c r="BO261" s="54"/>
      <c r="BP261" s="54"/>
      <c r="BQ261" s="54"/>
      <c r="BR261" s="54"/>
      <c r="BS261" s="54"/>
      <c r="BT261" s="54"/>
      <c r="BU261" s="54"/>
      <c r="BV261" s="54"/>
      <c r="BW261" s="54"/>
      <c r="BX261" s="54"/>
      <c r="BY261" s="54"/>
      <c r="BZ261" s="54"/>
      <c r="CA261" s="54"/>
      <c r="CB261" s="54"/>
      <c r="CC261" s="54"/>
      <c r="CD261" s="54"/>
      <c r="CE261" s="54"/>
      <c r="CF261" s="54"/>
      <c r="CG261" s="54"/>
      <c r="CH261" s="54"/>
      <c r="CI261" s="54"/>
      <c r="CJ261" s="54"/>
      <c r="CK261" s="54"/>
      <c r="EO261" s="57"/>
      <c r="EP261" s="57"/>
      <c r="EQ261" s="57"/>
      <c r="ER261" s="57"/>
      <c r="ES261" s="57"/>
      <c r="ET261" s="57"/>
      <c r="EU261" s="57"/>
      <c r="EV261" s="57"/>
      <c r="EW261" s="5"/>
      <c r="EX261" s="5"/>
      <c r="EY261" s="5"/>
      <c r="EZ261" s="5"/>
      <c r="FA261" s="5"/>
      <c r="FB261" s="5"/>
      <c r="FC261" s="5"/>
      <c r="FD261" s="5"/>
      <c r="FE261" s="5"/>
      <c r="FF261" s="5"/>
      <c r="FG261" s="5"/>
      <c r="FH261" s="5"/>
      <c r="FI261" s="5"/>
      <c r="FJ261" s="5"/>
      <c r="FK261" s="5"/>
    </row>
    <row r="262" spans="19:167" x14ac:dyDescent="0.25">
      <c r="S262" s="61"/>
      <c r="T262" s="61"/>
      <c r="U262" s="54"/>
      <c r="V262" s="54"/>
      <c r="W262" s="54"/>
      <c r="X262" s="54"/>
      <c r="Y262" s="54"/>
      <c r="Z262" s="54"/>
      <c r="AA262" s="54"/>
      <c r="AB262" s="54"/>
      <c r="AC262" s="54"/>
      <c r="AD262" s="54"/>
      <c r="AE262" s="54"/>
      <c r="AF262" s="54"/>
      <c r="AG262" s="54"/>
      <c r="AH262" s="54"/>
      <c r="AI262" s="54"/>
      <c r="AJ262" s="54"/>
      <c r="AK262" s="54"/>
      <c r="AL262" s="54"/>
      <c r="AM262" s="54"/>
      <c r="AN262" s="54"/>
      <c r="AO262" s="54"/>
      <c r="AP262" s="54"/>
      <c r="AQ262" s="54"/>
      <c r="AR262" s="54"/>
      <c r="AS262" s="54"/>
      <c r="AT262" s="54"/>
      <c r="AU262" s="54"/>
      <c r="AV262" s="54"/>
      <c r="AW262" s="54"/>
      <c r="AX262" s="54"/>
      <c r="AY262" s="54"/>
      <c r="AZ262" s="54"/>
      <c r="BA262" s="54"/>
      <c r="BB262" s="54"/>
      <c r="BC262" s="54"/>
      <c r="BD262" s="54"/>
      <c r="BE262" s="54"/>
      <c r="BF262" s="54"/>
      <c r="BG262" s="54"/>
      <c r="BH262" s="54"/>
      <c r="BI262" s="54"/>
      <c r="BJ262" s="54"/>
      <c r="BK262" s="54"/>
      <c r="BL262" s="54"/>
      <c r="BM262" s="54"/>
      <c r="BN262" s="54"/>
      <c r="BO262" s="54"/>
      <c r="BP262" s="54"/>
      <c r="BQ262" s="54"/>
      <c r="BR262" s="54"/>
      <c r="BS262" s="54"/>
      <c r="BT262" s="54"/>
      <c r="BU262" s="54"/>
      <c r="BV262" s="54"/>
      <c r="BW262" s="54"/>
      <c r="BX262" s="54"/>
      <c r="BY262" s="54"/>
      <c r="BZ262" s="54"/>
      <c r="CA262" s="54"/>
      <c r="CB262" s="54"/>
      <c r="CC262" s="54"/>
      <c r="CD262" s="54"/>
      <c r="CE262" s="54"/>
      <c r="CF262" s="54"/>
      <c r="CG262" s="54"/>
      <c r="CH262" s="54"/>
      <c r="CI262" s="54"/>
      <c r="CJ262" s="54"/>
      <c r="CK262" s="54"/>
      <c r="EO262" s="57"/>
      <c r="EP262" s="57"/>
      <c r="EQ262" s="57"/>
      <c r="ER262" s="57"/>
      <c r="ES262" s="57"/>
      <c r="ET262" s="57"/>
      <c r="EU262" s="57"/>
      <c r="EV262" s="57"/>
      <c r="EW262" s="5"/>
      <c r="EX262" s="5"/>
      <c r="EY262" s="5"/>
      <c r="EZ262" s="5"/>
      <c r="FA262" s="5"/>
      <c r="FB262" s="5"/>
      <c r="FC262" s="5"/>
      <c r="FD262" s="5"/>
      <c r="FE262" s="5"/>
      <c r="FF262" s="5"/>
      <c r="FG262" s="5"/>
      <c r="FH262" s="5"/>
      <c r="FI262" s="5"/>
      <c r="FJ262" s="5"/>
      <c r="FK262" s="5"/>
    </row>
    <row r="263" spans="19:167" x14ac:dyDescent="0.25">
      <c r="S263" s="61"/>
      <c r="T263" s="61"/>
      <c r="U263" s="54"/>
      <c r="V263" s="54"/>
      <c r="W263" s="54"/>
      <c r="X263" s="54"/>
      <c r="Y263" s="54"/>
      <c r="Z263" s="54"/>
      <c r="AA263" s="54"/>
      <c r="AB263" s="54"/>
      <c r="AC263" s="54"/>
      <c r="AD263" s="54"/>
      <c r="AE263" s="54"/>
      <c r="AF263" s="54"/>
      <c r="AG263" s="54"/>
      <c r="AH263" s="54"/>
      <c r="AI263" s="54"/>
      <c r="AJ263" s="54"/>
      <c r="AK263" s="54"/>
      <c r="AL263" s="54"/>
      <c r="AM263" s="54"/>
      <c r="AN263" s="54"/>
      <c r="AO263" s="54"/>
      <c r="AP263" s="54"/>
      <c r="AQ263" s="54"/>
      <c r="AR263" s="54"/>
      <c r="AS263" s="54"/>
      <c r="AT263" s="54"/>
      <c r="AU263" s="54"/>
      <c r="AV263" s="54"/>
      <c r="AW263" s="54"/>
      <c r="AX263" s="54"/>
      <c r="AY263" s="54"/>
      <c r="AZ263" s="54"/>
      <c r="BA263" s="54"/>
      <c r="BB263" s="54"/>
      <c r="BC263" s="54"/>
      <c r="BD263" s="54"/>
      <c r="BE263" s="54"/>
      <c r="BF263" s="54"/>
      <c r="BG263" s="54"/>
      <c r="BH263" s="54"/>
      <c r="BI263" s="54"/>
      <c r="BJ263" s="54"/>
      <c r="BK263" s="54"/>
      <c r="BL263" s="54"/>
      <c r="BM263" s="54"/>
      <c r="BN263" s="54"/>
      <c r="BO263" s="54"/>
      <c r="BP263" s="54"/>
      <c r="BQ263" s="54"/>
      <c r="BR263" s="54"/>
      <c r="BS263" s="54"/>
      <c r="BT263" s="54"/>
      <c r="BU263" s="54"/>
      <c r="BV263" s="54"/>
      <c r="BW263" s="54"/>
      <c r="BX263" s="54"/>
      <c r="BY263" s="54"/>
      <c r="BZ263" s="54"/>
      <c r="CA263" s="54"/>
      <c r="CB263" s="54"/>
      <c r="CC263" s="54"/>
      <c r="CD263" s="54"/>
      <c r="CE263" s="54"/>
      <c r="CF263" s="54"/>
      <c r="CG263" s="54"/>
      <c r="CH263" s="54"/>
      <c r="CI263" s="54"/>
      <c r="CJ263" s="54"/>
      <c r="CK263" s="54"/>
      <c r="EO263" s="57"/>
      <c r="EP263" s="57"/>
      <c r="EQ263" s="57"/>
      <c r="ER263" s="57"/>
      <c r="ES263" s="57"/>
      <c r="ET263" s="57"/>
      <c r="EU263" s="57"/>
      <c r="EV263" s="57"/>
      <c r="EW263" s="5"/>
      <c r="EX263" s="5"/>
      <c r="EY263" s="5"/>
      <c r="EZ263" s="5"/>
      <c r="FA263" s="5"/>
      <c r="FB263" s="5"/>
      <c r="FC263" s="5"/>
      <c r="FD263" s="5"/>
      <c r="FE263" s="5"/>
      <c r="FF263" s="5"/>
      <c r="FG263" s="5"/>
      <c r="FH263" s="5"/>
      <c r="FI263" s="5"/>
      <c r="FJ263" s="5"/>
      <c r="FK263" s="5"/>
    </row>
    <row r="264" spans="19:167" x14ac:dyDescent="0.25">
      <c r="S264" s="61"/>
      <c r="T264" s="61"/>
      <c r="U264" s="54"/>
      <c r="V264" s="54"/>
      <c r="W264" s="54"/>
      <c r="X264" s="54"/>
      <c r="Y264" s="54"/>
      <c r="Z264" s="54"/>
      <c r="AA264" s="54"/>
      <c r="AB264" s="54"/>
      <c r="AC264" s="54"/>
      <c r="AD264" s="54"/>
      <c r="AE264" s="54"/>
      <c r="AF264" s="54"/>
      <c r="AG264" s="54"/>
      <c r="AH264" s="54"/>
      <c r="AI264" s="54"/>
      <c r="AJ264" s="54"/>
      <c r="AK264" s="54"/>
      <c r="AL264" s="54"/>
      <c r="AM264" s="54"/>
      <c r="AN264" s="54"/>
      <c r="AO264" s="54"/>
      <c r="AP264" s="54"/>
      <c r="AQ264" s="54"/>
      <c r="AR264" s="54"/>
      <c r="AS264" s="54"/>
      <c r="AT264" s="54"/>
      <c r="AU264" s="54"/>
      <c r="AV264" s="54"/>
      <c r="AW264" s="54"/>
      <c r="AX264" s="54"/>
      <c r="AY264" s="54"/>
      <c r="AZ264" s="54"/>
      <c r="BA264" s="54"/>
      <c r="BB264" s="54"/>
      <c r="BC264" s="54"/>
      <c r="BD264" s="54"/>
      <c r="BE264" s="54"/>
      <c r="BF264" s="54"/>
      <c r="BG264" s="54"/>
      <c r="BH264" s="54"/>
      <c r="BI264" s="54"/>
      <c r="BJ264" s="54"/>
      <c r="BK264" s="54"/>
      <c r="BL264" s="54"/>
      <c r="BM264" s="54"/>
      <c r="BN264" s="54"/>
      <c r="BO264" s="54"/>
      <c r="BP264" s="54"/>
      <c r="BQ264" s="54"/>
      <c r="BR264" s="54"/>
      <c r="BS264" s="54"/>
      <c r="BT264" s="54"/>
      <c r="BU264" s="54"/>
      <c r="BV264" s="54"/>
      <c r="BW264" s="54"/>
      <c r="BX264" s="54"/>
      <c r="BY264" s="54"/>
      <c r="BZ264" s="54"/>
      <c r="CA264" s="54"/>
      <c r="CB264" s="54"/>
      <c r="CC264" s="54"/>
      <c r="CD264" s="54"/>
      <c r="CE264" s="54"/>
      <c r="CF264" s="54"/>
      <c r="CG264" s="54"/>
      <c r="CH264" s="54"/>
      <c r="CI264" s="54"/>
      <c r="CJ264" s="54"/>
      <c r="CK264" s="54"/>
      <c r="EO264" s="57"/>
      <c r="EP264" s="57"/>
      <c r="EQ264" s="57"/>
      <c r="ER264" s="57"/>
      <c r="ES264" s="57"/>
      <c r="ET264" s="57"/>
      <c r="EU264" s="57"/>
      <c r="EV264" s="57"/>
      <c r="EW264" s="5"/>
      <c r="EX264" s="5"/>
      <c r="EY264" s="5"/>
      <c r="EZ264" s="5"/>
      <c r="FA264" s="5"/>
      <c r="FB264" s="5"/>
      <c r="FC264" s="5"/>
      <c r="FD264" s="5"/>
      <c r="FE264" s="5"/>
      <c r="FF264" s="5"/>
      <c r="FG264" s="5"/>
      <c r="FH264" s="5"/>
      <c r="FI264" s="5"/>
      <c r="FJ264" s="5"/>
      <c r="FK264" s="5"/>
    </row>
    <row r="265" spans="19:167" x14ac:dyDescent="0.25">
      <c r="S265" s="61"/>
      <c r="T265" s="61"/>
      <c r="U265" s="54"/>
      <c r="V265" s="54"/>
      <c r="W265" s="54"/>
      <c r="X265" s="54"/>
      <c r="Y265" s="54"/>
      <c r="Z265" s="54"/>
      <c r="AA265" s="54"/>
      <c r="AB265" s="54"/>
      <c r="AC265" s="54"/>
      <c r="AD265" s="54"/>
      <c r="AE265" s="54"/>
      <c r="AF265" s="54"/>
      <c r="AG265" s="54"/>
      <c r="AH265" s="54"/>
      <c r="AI265" s="54"/>
      <c r="AJ265" s="54"/>
      <c r="AK265" s="54"/>
      <c r="AL265" s="54"/>
      <c r="AM265" s="54"/>
      <c r="AN265" s="54"/>
      <c r="AO265" s="54"/>
      <c r="AP265" s="54"/>
      <c r="AQ265" s="54"/>
      <c r="AR265" s="54"/>
      <c r="AS265" s="54"/>
      <c r="AT265" s="54"/>
      <c r="AU265" s="54"/>
      <c r="AV265" s="54"/>
      <c r="AW265" s="54"/>
      <c r="AX265" s="54"/>
      <c r="AY265" s="54"/>
      <c r="AZ265" s="54"/>
      <c r="BA265" s="54"/>
      <c r="BB265" s="54"/>
      <c r="BC265" s="54"/>
      <c r="BD265" s="54"/>
      <c r="BE265" s="54"/>
      <c r="BF265" s="54"/>
      <c r="BG265" s="54"/>
      <c r="BH265" s="54"/>
      <c r="BI265" s="54"/>
      <c r="BJ265" s="54"/>
      <c r="BK265" s="54"/>
      <c r="BL265" s="54"/>
      <c r="BM265" s="54"/>
      <c r="BN265" s="54"/>
      <c r="BO265" s="54"/>
      <c r="BP265" s="54"/>
      <c r="BQ265" s="54"/>
      <c r="BR265" s="54"/>
      <c r="BS265" s="54"/>
      <c r="BT265" s="54"/>
      <c r="BU265" s="54"/>
      <c r="BV265" s="54"/>
      <c r="BW265" s="54"/>
      <c r="BX265" s="54"/>
      <c r="BY265" s="54"/>
      <c r="BZ265" s="54"/>
      <c r="CA265" s="54"/>
      <c r="CB265" s="54"/>
      <c r="CC265" s="54"/>
      <c r="CD265" s="54"/>
      <c r="CE265" s="54"/>
      <c r="CF265" s="54"/>
      <c r="CG265" s="54"/>
      <c r="CH265" s="54"/>
      <c r="CI265" s="54"/>
      <c r="CJ265" s="54"/>
      <c r="CK265" s="54"/>
      <c r="EO265" s="57"/>
      <c r="EP265" s="57"/>
      <c r="EQ265" s="57"/>
      <c r="ER265" s="57"/>
      <c r="ES265" s="57"/>
      <c r="ET265" s="57"/>
      <c r="EU265" s="57"/>
      <c r="EV265" s="57"/>
      <c r="EW265" s="5"/>
      <c r="EX265" s="5"/>
      <c r="EY265" s="5"/>
      <c r="EZ265" s="5"/>
      <c r="FA265" s="5"/>
      <c r="FB265" s="5"/>
      <c r="FC265" s="5"/>
      <c r="FD265" s="5"/>
      <c r="FE265" s="5"/>
      <c r="FF265" s="5"/>
      <c r="FG265" s="5"/>
      <c r="FH265" s="5"/>
      <c r="FI265" s="5"/>
      <c r="FJ265" s="5"/>
      <c r="FK265" s="5"/>
    </row>
    <row r="266" spans="19:167" x14ac:dyDescent="0.25">
      <c r="S266" s="61"/>
      <c r="T266" s="61"/>
      <c r="U266" s="54"/>
      <c r="V266" s="54"/>
      <c r="W266" s="54"/>
      <c r="X266" s="54"/>
      <c r="Y266" s="54"/>
      <c r="Z266" s="54"/>
      <c r="AA266" s="54"/>
      <c r="AB266" s="54"/>
      <c r="AC266" s="54"/>
      <c r="AD266" s="54"/>
      <c r="AE266" s="54"/>
      <c r="AF266" s="54"/>
      <c r="AG266" s="54"/>
      <c r="AH266" s="54"/>
      <c r="AI266" s="54"/>
      <c r="AJ266" s="54"/>
      <c r="AK266" s="54"/>
      <c r="AL266" s="54"/>
      <c r="AM266" s="54"/>
      <c r="AN266" s="54"/>
      <c r="AO266" s="54"/>
      <c r="AP266" s="54"/>
      <c r="AQ266" s="54"/>
      <c r="AR266" s="54"/>
      <c r="AS266" s="54"/>
      <c r="AT266" s="54"/>
      <c r="AU266" s="54"/>
      <c r="AV266" s="54"/>
      <c r="AW266" s="54"/>
      <c r="AX266" s="54"/>
      <c r="AY266" s="54"/>
      <c r="AZ266" s="54"/>
      <c r="BA266" s="54"/>
      <c r="BB266" s="54"/>
      <c r="BC266" s="54"/>
      <c r="BD266" s="54"/>
      <c r="BE266" s="54"/>
      <c r="BF266" s="54"/>
      <c r="BG266" s="54"/>
      <c r="BH266" s="54"/>
      <c r="BI266" s="54"/>
      <c r="BJ266" s="54"/>
      <c r="BK266" s="54"/>
      <c r="BL266" s="54"/>
      <c r="BM266" s="54"/>
      <c r="BN266" s="54"/>
      <c r="BO266" s="54"/>
      <c r="BP266" s="54"/>
      <c r="BQ266" s="54"/>
      <c r="BR266" s="54"/>
      <c r="BS266" s="54"/>
      <c r="BT266" s="54"/>
      <c r="BU266" s="54"/>
      <c r="BV266" s="54"/>
      <c r="BW266" s="54"/>
      <c r="BX266" s="54"/>
      <c r="BY266" s="54"/>
      <c r="BZ266" s="54"/>
      <c r="CA266" s="54"/>
      <c r="CB266" s="54"/>
      <c r="CC266" s="54"/>
      <c r="CD266" s="54"/>
      <c r="CE266" s="54"/>
      <c r="CF266" s="54"/>
      <c r="CG266" s="54"/>
      <c r="CH266" s="54"/>
      <c r="CI266" s="54"/>
      <c r="CJ266" s="54"/>
      <c r="CK266" s="54"/>
      <c r="EO266" s="57"/>
      <c r="EP266" s="57"/>
      <c r="EQ266" s="57"/>
      <c r="ER266" s="57"/>
      <c r="ES266" s="57"/>
      <c r="ET266" s="57"/>
      <c r="EU266" s="57"/>
      <c r="EV266" s="57"/>
      <c r="EW266" s="5"/>
      <c r="EX266" s="5"/>
      <c r="EY266" s="5"/>
      <c r="EZ266" s="5"/>
      <c r="FA266" s="5"/>
      <c r="FB266" s="5"/>
      <c r="FC266" s="5"/>
      <c r="FD266" s="5"/>
      <c r="FE266" s="5"/>
      <c r="FF266" s="5"/>
      <c r="FG266" s="5"/>
      <c r="FH266" s="5"/>
      <c r="FI266" s="5"/>
      <c r="FJ266" s="5"/>
      <c r="FK266" s="5"/>
    </row>
    <row r="267" spans="19:167" x14ac:dyDescent="0.25">
      <c r="S267" s="61"/>
      <c r="T267" s="61"/>
      <c r="U267" s="54"/>
      <c r="V267" s="54"/>
      <c r="W267" s="54"/>
      <c r="X267" s="54"/>
      <c r="Y267" s="54"/>
      <c r="Z267" s="54"/>
      <c r="AA267" s="54"/>
      <c r="AB267" s="54"/>
      <c r="AC267" s="54"/>
      <c r="AD267" s="54"/>
      <c r="AE267" s="54"/>
      <c r="AF267" s="54"/>
      <c r="AG267" s="54"/>
      <c r="AH267" s="54"/>
      <c r="AI267" s="54"/>
      <c r="AJ267" s="54"/>
      <c r="AK267" s="54"/>
      <c r="AL267" s="54"/>
      <c r="AM267" s="54"/>
      <c r="AN267" s="54"/>
      <c r="AO267" s="54"/>
      <c r="AP267" s="54"/>
      <c r="AQ267" s="54"/>
      <c r="AR267" s="54"/>
      <c r="AS267" s="54"/>
      <c r="AT267" s="54"/>
      <c r="AU267" s="54"/>
      <c r="AV267" s="54"/>
      <c r="AW267" s="54"/>
      <c r="AX267" s="54"/>
      <c r="AY267" s="54"/>
      <c r="AZ267" s="54"/>
      <c r="BA267" s="54"/>
      <c r="BB267" s="54"/>
      <c r="BC267" s="54"/>
      <c r="BD267" s="54"/>
      <c r="BE267" s="54"/>
      <c r="BF267" s="54"/>
      <c r="BG267" s="54"/>
      <c r="BH267" s="54"/>
      <c r="BI267" s="54"/>
      <c r="BJ267" s="54"/>
      <c r="BK267" s="54"/>
      <c r="BL267" s="54"/>
      <c r="BM267" s="54"/>
      <c r="BN267" s="54"/>
      <c r="BO267" s="54"/>
      <c r="BP267" s="54"/>
      <c r="BQ267" s="54"/>
      <c r="BR267" s="54"/>
      <c r="BS267" s="54"/>
      <c r="BT267" s="54"/>
      <c r="BU267" s="54"/>
      <c r="BV267" s="54"/>
      <c r="BW267" s="54"/>
      <c r="BX267" s="54"/>
      <c r="BY267" s="54"/>
      <c r="BZ267" s="54"/>
      <c r="CA267" s="54"/>
      <c r="CB267" s="54"/>
      <c r="CC267" s="54"/>
      <c r="CD267" s="54"/>
      <c r="CE267" s="54"/>
      <c r="CF267" s="54"/>
      <c r="CG267" s="54"/>
      <c r="CH267" s="54"/>
      <c r="CI267" s="54"/>
      <c r="CJ267" s="54"/>
      <c r="CK267" s="54"/>
      <c r="EO267" s="57"/>
      <c r="EP267" s="57"/>
      <c r="EQ267" s="57"/>
      <c r="ER267" s="57"/>
      <c r="ES267" s="57"/>
      <c r="ET267" s="57"/>
      <c r="EU267" s="57"/>
      <c r="EV267" s="57"/>
      <c r="EW267" s="5"/>
      <c r="EX267" s="5"/>
      <c r="EY267" s="5"/>
      <c r="EZ267" s="5"/>
      <c r="FA267" s="5"/>
      <c r="FB267" s="5"/>
      <c r="FC267" s="5"/>
      <c r="FD267" s="5"/>
      <c r="FE267" s="5"/>
      <c r="FF267" s="5"/>
      <c r="FG267" s="5"/>
      <c r="FH267" s="5"/>
      <c r="FI267" s="5"/>
      <c r="FJ267" s="5"/>
      <c r="FK267" s="5"/>
    </row>
    <row r="268" spans="19:167" x14ac:dyDescent="0.25">
      <c r="S268" s="61"/>
      <c r="T268" s="61"/>
      <c r="U268" s="54"/>
      <c r="V268" s="54"/>
      <c r="W268" s="54"/>
      <c r="X268" s="54"/>
      <c r="Y268" s="54"/>
      <c r="Z268" s="54"/>
      <c r="AA268" s="54"/>
      <c r="AB268" s="54"/>
      <c r="AC268" s="54"/>
      <c r="AD268" s="54"/>
      <c r="AE268" s="54"/>
      <c r="AF268" s="54"/>
      <c r="AG268" s="54"/>
      <c r="AH268" s="54"/>
      <c r="AI268" s="54"/>
      <c r="AJ268" s="54"/>
      <c r="AK268" s="54"/>
      <c r="AL268" s="54"/>
      <c r="AM268" s="54"/>
      <c r="AN268" s="54"/>
      <c r="AO268" s="54"/>
      <c r="AP268" s="54"/>
      <c r="AQ268" s="54"/>
      <c r="AR268" s="54"/>
      <c r="AS268" s="54"/>
      <c r="AT268" s="54"/>
      <c r="AU268" s="54"/>
      <c r="AV268" s="54"/>
      <c r="AW268" s="54"/>
      <c r="AX268" s="54"/>
      <c r="AY268" s="54"/>
      <c r="AZ268" s="54"/>
      <c r="BA268" s="54"/>
      <c r="BB268" s="54"/>
      <c r="BC268" s="54"/>
      <c r="BD268" s="54"/>
      <c r="BE268" s="54"/>
      <c r="BF268" s="54"/>
      <c r="BG268" s="54"/>
      <c r="BH268" s="54"/>
      <c r="BI268" s="54"/>
      <c r="BJ268" s="54"/>
      <c r="BK268" s="54"/>
      <c r="BL268" s="54"/>
      <c r="BM268" s="54"/>
      <c r="BN268" s="54"/>
      <c r="BO268" s="54"/>
      <c r="BP268" s="54"/>
      <c r="BQ268" s="54"/>
      <c r="BR268" s="54"/>
      <c r="BS268" s="54"/>
      <c r="BT268" s="54"/>
      <c r="BU268" s="54"/>
      <c r="BV268" s="54"/>
      <c r="BW268" s="54"/>
      <c r="BX268" s="54"/>
      <c r="BY268" s="54"/>
      <c r="BZ268" s="54"/>
      <c r="CA268" s="54"/>
      <c r="CB268" s="54"/>
      <c r="CC268" s="54"/>
      <c r="CD268" s="54"/>
      <c r="CE268" s="54"/>
      <c r="CF268" s="54"/>
      <c r="CG268" s="54"/>
      <c r="CH268" s="54"/>
      <c r="CI268" s="54"/>
      <c r="CJ268" s="54"/>
      <c r="CK268" s="54"/>
      <c r="EO268" s="57"/>
      <c r="EP268" s="57"/>
      <c r="EQ268" s="57"/>
      <c r="ER268" s="57"/>
      <c r="ES268" s="57"/>
      <c r="ET268" s="57"/>
      <c r="EU268" s="57"/>
      <c r="EV268" s="57"/>
      <c r="EW268" s="5"/>
      <c r="EX268" s="5"/>
      <c r="EY268" s="5"/>
      <c r="EZ268" s="5"/>
      <c r="FA268" s="5"/>
      <c r="FB268" s="5"/>
      <c r="FC268" s="5"/>
      <c r="FD268" s="5"/>
      <c r="FE268" s="5"/>
      <c r="FF268" s="5"/>
      <c r="FG268" s="5"/>
      <c r="FH268" s="5"/>
      <c r="FI268" s="5"/>
      <c r="FJ268" s="5"/>
      <c r="FK268" s="5"/>
    </row>
    <row r="269" spans="19:167" x14ac:dyDescent="0.25">
      <c r="S269" s="61"/>
      <c r="T269" s="61"/>
      <c r="U269" s="54"/>
      <c r="V269" s="54"/>
      <c r="W269" s="54"/>
      <c r="X269" s="54"/>
      <c r="Y269" s="54"/>
      <c r="Z269" s="54"/>
      <c r="AA269" s="54"/>
      <c r="AB269" s="54"/>
      <c r="AC269" s="54"/>
      <c r="AD269" s="54"/>
      <c r="AE269" s="54"/>
      <c r="AF269" s="54"/>
      <c r="AG269" s="54"/>
      <c r="AH269" s="54"/>
      <c r="AI269" s="54"/>
      <c r="AJ269" s="54"/>
      <c r="AK269" s="54"/>
      <c r="AL269" s="54"/>
      <c r="AM269" s="54"/>
      <c r="AN269" s="54"/>
      <c r="AO269" s="54"/>
      <c r="AP269" s="54"/>
      <c r="AQ269" s="54"/>
      <c r="AR269" s="54"/>
      <c r="AS269" s="54"/>
      <c r="AT269" s="54"/>
      <c r="AU269" s="54"/>
      <c r="AV269" s="54"/>
      <c r="AW269" s="54"/>
      <c r="AX269" s="54"/>
      <c r="AY269" s="54"/>
      <c r="AZ269" s="54"/>
      <c r="BA269" s="54"/>
      <c r="BB269" s="54"/>
      <c r="BC269" s="54"/>
      <c r="BD269" s="54"/>
      <c r="BE269" s="54"/>
      <c r="BF269" s="54"/>
      <c r="BG269" s="54"/>
      <c r="BH269" s="54"/>
      <c r="BI269" s="54"/>
      <c r="BJ269" s="54"/>
      <c r="BK269" s="54"/>
      <c r="BL269" s="54"/>
      <c r="BM269" s="54"/>
      <c r="BN269" s="54"/>
      <c r="BO269" s="54"/>
      <c r="BP269" s="54"/>
      <c r="BQ269" s="54"/>
      <c r="BR269" s="54"/>
      <c r="BS269" s="54"/>
      <c r="BT269" s="54"/>
      <c r="BU269" s="54"/>
      <c r="BV269" s="54"/>
      <c r="BW269" s="54"/>
      <c r="BX269" s="54"/>
      <c r="BY269" s="54"/>
      <c r="BZ269" s="54"/>
      <c r="CA269" s="54"/>
      <c r="CB269" s="54"/>
      <c r="CC269" s="54"/>
      <c r="CD269" s="54"/>
      <c r="CE269" s="54"/>
      <c r="CF269" s="54"/>
      <c r="CG269" s="54"/>
      <c r="CH269" s="54"/>
      <c r="CI269" s="54"/>
      <c r="CJ269" s="54"/>
      <c r="CK269" s="54"/>
      <c r="EO269" s="57"/>
      <c r="EP269" s="57"/>
      <c r="EQ269" s="57"/>
      <c r="ER269" s="57"/>
      <c r="ES269" s="57"/>
      <c r="ET269" s="57"/>
      <c r="EU269" s="57"/>
      <c r="EV269" s="57"/>
      <c r="EW269" s="5"/>
      <c r="EX269" s="5"/>
      <c r="EY269" s="5"/>
      <c r="EZ269" s="5"/>
      <c r="FA269" s="5"/>
      <c r="FB269" s="5"/>
      <c r="FC269" s="5"/>
      <c r="FD269" s="5"/>
      <c r="FE269" s="5"/>
      <c r="FF269" s="5"/>
      <c r="FG269" s="5"/>
      <c r="FH269" s="5"/>
      <c r="FI269" s="5"/>
      <c r="FJ269" s="5"/>
      <c r="FK269" s="5"/>
    </row>
    <row r="270" spans="19:167" x14ac:dyDescent="0.25">
      <c r="S270" s="61"/>
      <c r="T270" s="61"/>
      <c r="U270" s="54"/>
      <c r="V270" s="54"/>
      <c r="W270" s="54"/>
      <c r="X270" s="54"/>
      <c r="Y270" s="54"/>
      <c r="Z270" s="54"/>
      <c r="AA270" s="54"/>
      <c r="AB270" s="54"/>
      <c r="AC270" s="54"/>
      <c r="AD270" s="54"/>
      <c r="AE270" s="54"/>
      <c r="AF270" s="54"/>
      <c r="AG270" s="54"/>
      <c r="AH270" s="54"/>
      <c r="AI270" s="54"/>
      <c r="AJ270" s="54"/>
      <c r="AK270" s="54"/>
      <c r="AL270" s="54"/>
      <c r="AM270" s="54"/>
      <c r="AN270" s="54"/>
      <c r="AO270" s="54"/>
      <c r="AP270" s="54"/>
      <c r="AQ270" s="54"/>
      <c r="AR270" s="54"/>
      <c r="AS270" s="54"/>
      <c r="AT270" s="54"/>
      <c r="AU270" s="54"/>
      <c r="AV270" s="54"/>
      <c r="AW270" s="54"/>
      <c r="AX270" s="54"/>
      <c r="AY270" s="54"/>
      <c r="AZ270" s="54"/>
      <c r="BA270" s="54"/>
      <c r="BB270" s="54"/>
      <c r="BC270" s="54"/>
      <c r="BD270" s="54"/>
      <c r="BE270" s="54"/>
      <c r="BF270" s="54"/>
      <c r="BG270" s="54"/>
      <c r="BH270" s="54"/>
      <c r="BI270" s="54"/>
      <c r="BJ270" s="54"/>
      <c r="BK270" s="54"/>
      <c r="BL270" s="54"/>
      <c r="BM270" s="54"/>
      <c r="BN270" s="54"/>
      <c r="BO270" s="54"/>
      <c r="BP270" s="54"/>
      <c r="BQ270" s="54"/>
      <c r="BR270" s="54"/>
      <c r="BS270" s="54"/>
      <c r="BT270" s="54"/>
      <c r="BU270" s="54"/>
      <c r="BV270" s="54"/>
      <c r="BW270" s="54"/>
      <c r="BX270" s="54"/>
      <c r="BY270" s="54"/>
      <c r="BZ270" s="54"/>
      <c r="CA270" s="54"/>
      <c r="CB270" s="54"/>
      <c r="CC270" s="54"/>
      <c r="CD270" s="54"/>
      <c r="CE270" s="54"/>
      <c r="CF270" s="54"/>
      <c r="CG270" s="54"/>
      <c r="CH270" s="54"/>
      <c r="CI270" s="54"/>
      <c r="CJ270" s="54"/>
      <c r="CK270" s="54"/>
      <c r="EO270" s="57"/>
      <c r="EP270" s="57"/>
      <c r="EQ270" s="57"/>
      <c r="ER270" s="57"/>
      <c r="ES270" s="57"/>
      <c r="ET270" s="57"/>
      <c r="EU270" s="57"/>
      <c r="EV270" s="57"/>
      <c r="EW270" s="5"/>
      <c r="EX270" s="5"/>
      <c r="EY270" s="5"/>
      <c r="EZ270" s="5"/>
      <c r="FA270" s="5"/>
      <c r="FB270" s="5"/>
      <c r="FC270" s="5"/>
      <c r="FD270" s="5"/>
      <c r="FE270" s="5"/>
      <c r="FF270" s="5"/>
      <c r="FG270" s="5"/>
      <c r="FH270" s="5"/>
      <c r="FI270" s="5"/>
      <c r="FJ270" s="5"/>
      <c r="FK270" s="5"/>
    </row>
    <row r="271" spans="19:167" x14ac:dyDescent="0.25">
      <c r="S271" s="61"/>
      <c r="T271" s="61"/>
      <c r="U271" s="54"/>
      <c r="V271" s="54"/>
      <c r="W271" s="54"/>
      <c r="X271" s="54"/>
      <c r="Y271" s="54"/>
      <c r="Z271" s="54"/>
      <c r="AA271" s="54"/>
      <c r="AB271" s="54"/>
      <c r="AC271" s="54"/>
      <c r="AD271" s="54"/>
      <c r="AE271" s="54"/>
      <c r="AF271" s="54"/>
      <c r="AG271" s="54"/>
      <c r="AH271" s="54"/>
      <c r="AI271" s="54"/>
      <c r="AJ271" s="54"/>
      <c r="AK271" s="54"/>
      <c r="AL271" s="54"/>
      <c r="AM271" s="54"/>
      <c r="AN271" s="54"/>
      <c r="AO271" s="54"/>
      <c r="AP271" s="54"/>
      <c r="AQ271" s="54"/>
      <c r="AR271" s="54"/>
      <c r="AS271" s="54"/>
      <c r="AT271" s="54"/>
      <c r="AU271" s="54"/>
      <c r="AV271" s="54"/>
      <c r="AW271" s="54"/>
      <c r="AX271" s="54"/>
      <c r="AY271" s="54"/>
      <c r="AZ271" s="54"/>
      <c r="BA271" s="54"/>
      <c r="BB271" s="54"/>
      <c r="BC271" s="54"/>
      <c r="BD271" s="54"/>
      <c r="BE271" s="54"/>
      <c r="BF271" s="54"/>
      <c r="BG271" s="54"/>
      <c r="BH271" s="54"/>
      <c r="BI271" s="54"/>
      <c r="BJ271" s="54"/>
      <c r="BK271" s="54"/>
      <c r="BL271" s="54"/>
      <c r="BM271" s="54"/>
      <c r="BN271" s="54"/>
      <c r="BO271" s="54"/>
      <c r="BP271" s="54"/>
      <c r="BQ271" s="54"/>
      <c r="BR271" s="54"/>
      <c r="BS271" s="54"/>
      <c r="BT271" s="54"/>
      <c r="BU271" s="54"/>
      <c r="BV271" s="54"/>
      <c r="BW271" s="54"/>
      <c r="BX271" s="54"/>
      <c r="BY271" s="54"/>
      <c r="BZ271" s="54"/>
      <c r="CA271" s="54"/>
      <c r="CB271" s="54"/>
      <c r="CC271" s="54"/>
      <c r="CD271" s="54"/>
      <c r="CE271" s="54"/>
      <c r="CF271" s="54"/>
      <c r="CG271" s="54"/>
      <c r="CH271" s="54"/>
      <c r="CI271" s="54"/>
      <c r="CJ271" s="54"/>
      <c r="CK271" s="54"/>
      <c r="EO271" s="57"/>
      <c r="EP271" s="57"/>
      <c r="EQ271" s="57"/>
      <c r="ER271" s="57"/>
      <c r="ES271" s="57"/>
      <c r="ET271" s="57"/>
      <c r="EU271" s="57"/>
      <c r="EV271" s="57"/>
      <c r="EW271" s="5"/>
      <c r="EX271" s="5"/>
      <c r="EY271" s="5"/>
      <c r="EZ271" s="5"/>
      <c r="FA271" s="5"/>
      <c r="FB271" s="5"/>
      <c r="FC271" s="5"/>
      <c r="FD271" s="5"/>
      <c r="FE271" s="5"/>
      <c r="FF271" s="5"/>
      <c r="FG271" s="5"/>
      <c r="FH271" s="5"/>
      <c r="FI271" s="5"/>
      <c r="FJ271" s="5"/>
      <c r="FK271" s="5"/>
    </row>
    <row r="272" spans="19:167" x14ac:dyDescent="0.25">
      <c r="S272" s="61"/>
      <c r="T272" s="61"/>
      <c r="U272" s="54"/>
      <c r="V272" s="54"/>
      <c r="W272" s="54"/>
      <c r="X272" s="54"/>
      <c r="Y272" s="54"/>
      <c r="Z272" s="54"/>
      <c r="AA272" s="54"/>
      <c r="AB272" s="54"/>
      <c r="AC272" s="54"/>
      <c r="AD272" s="54"/>
      <c r="AE272" s="54"/>
      <c r="AF272" s="54"/>
      <c r="AG272" s="54"/>
      <c r="AH272" s="54"/>
      <c r="AI272" s="54"/>
      <c r="AJ272" s="54"/>
      <c r="AK272" s="54"/>
      <c r="AL272" s="54"/>
      <c r="AM272" s="54"/>
      <c r="AN272" s="54"/>
      <c r="AO272" s="54"/>
      <c r="AP272" s="54"/>
      <c r="AQ272" s="54"/>
      <c r="AR272" s="54"/>
      <c r="AS272" s="54"/>
      <c r="AT272" s="54"/>
      <c r="AU272" s="54"/>
      <c r="AV272" s="54"/>
      <c r="AW272" s="54"/>
      <c r="AX272" s="54"/>
      <c r="AY272" s="54"/>
      <c r="AZ272" s="54"/>
      <c r="BA272" s="54"/>
      <c r="BB272" s="54"/>
      <c r="BC272" s="54"/>
      <c r="BD272" s="54"/>
      <c r="BE272" s="54"/>
      <c r="BF272" s="54"/>
      <c r="BG272" s="54"/>
      <c r="BH272" s="54"/>
      <c r="BI272" s="54"/>
      <c r="BJ272" s="54"/>
      <c r="BK272" s="54"/>
      <c r="BL272" s="54"/>
      <c r="BM272" s="54"/>
      <c r="BN272" s="54"/>
      <c r="BO272" s="54"/>
      <c r="BP272" s="54"/>
      <c r="BQ272" s="54"/>
      <c r="BR272" s="54"/>
      <c r="BS272" s="54"/>
      <c r="BT272" s="54"/>
      <c r="BU272" s="54"/>
      <c r="BV272" s="54"/>
      <c r="BW272" s="54"/>
      <c r="BX272" s="54"/>
      <c r="BY272" s="54"/>
      <c r="BZ272" s="54"/>
      <c r="CA272" s="54"/>
      <c r="CB272" s="54"/>
      <c r="CC272" s="54"/>
      <c r="CD272" s="54"/>
      <c r="CE272" s="54"/>
      <c r="CF272" s="54"/>
      <c r="CG272" s="54"/>
      <c r="CH272" s="54"/>
      <c r="CI272" s="54"/>
      <c r="CJ272" s="54"/>
      <c r="CK272" s="54"/>
      <c r="EO272" s="57"/>
      <c r="EP272" s="57"/>
      <c r="EQ272" s="57"/>
      <c r="ER272" s="57"/>
      <c r="ES272" s="57"/>
      <c r="ET272" s="57"/>
      <c r="EU272" s="57"/>
      <c r="EV272" s="57"/>
      <c r="EW272" s="5"/>
      <c r="EX272" s="5"/>
      <c r="EY272" s="5"/>
      <c r="EZ272" s="5"/>
      <c r="FA272" s="5"/>
      <c r="FB272" s="5"/>
      <c r="FC272" s="5"/>
      <c r="FD272" s="5"/>
      <c r="FE272" s="5"/>
      <c r="FF272" s="5"/>
      <c r="FG272" s="5"/>
      <c r="FH272" s="5"/>
      <c r="FI272" s="5"/>
      <c r="FJ272" s="5"/>
      <c r="FK272" s="5"/>
    </row>
    <row r="273" spans="19:167" x14ac:dyDescent="0.25">
      <c r="S273" s="61"/>
      <c r="T273" s="61"/>
      <c r="U273" s="54"/>
      <c r="V273" s="54"/>
      <c r="W273" s="54"/>
      <c r="X273" s="54"/>
      <c r="Y273" s="54"/>
      <c r="Z273" s="54"/>
      <c r="AA273" s="54"/>
      <c r="AB273" s="54"/>
      <c r="AC273" s="54"/>
      <c r="AD273" s="54"/>
      <c r="AE273" s="54"/>
      <c r="AF273" s="54"/>
      <c r="AG273" s="54"/>
      <c r="AH273" s="54"/>
      <c r="AI273" s="54"/>
      <c r="AJ273" s="54"/>
      <c r="AK273" s="54"/>
      <c r="AL273" s="54"/>
      <c r="AM273" s="54"/>
      <c r="AN273" s="54"/>
      <c r="AO273" s="54"/>
      <c r="AP273" s="54"/>
      <c r="AQ273" s="54"/>
      <c r="AR273" s="54"/>
      <c r="AS273" s="54"/>
      <c r="AT273" s="54"/>
      <c r="AU273" s="54"/>
      <c r="AV273" s="54"/>
      <c r="AW273" s="54"/>
      <c r="AX273" s="54"/>
      <c r="AY273" s="54"/>
      <c r="AZ273" s="54"/>
      <c r="BA273" s="54"/>
      <c r="BB273" s="54"/>
      <c r="BC273" s="54"/>
      <c r="BD273" s="54"/>
      <c r="BE273" s="54"/>
      <c r="BF273" s="54"/>
      <c r="BG273" s="54"/>
      <c r="BH273" s="54"/>
      <c r="BI273" s="54"/>
      <c r="BJ273" s="54"/>
      <c r="BK273" s="54"/>
      <c r="BL273" s="54"/>
      <c r="BM273" s="54"/>
      <c r="BN273" s="54"/>
      <c r="BO273" s="54"/>
      <c r="BP273" s="54"/>
      <c r="BQ273" s="54"/>
      <c r="BR273" s="54"/>
      <c r="BS273" s="54"/>
      <c r="BT273" s="54"/>
      <c r="BU273" s="54"/>
      <c r="BV273" s="54"/>
      <c r="BW273" s="54"/>
      <c r="BX273" s="54"/>
      <c r="BY273" s="54"/>
      <c r="BZ273" s="54"/>
      <c r="CA273" s="54"/>
      <c r="CB273" s="54"/>
      <c r="CC273" s="54"/>
      <c r="CD273" s="54"/>
      <c r="CE273" s="54"/>
      <c r="CF273" s="54"/>
      <c r="CG273" s="54"/>
      <c r="CH273" s="54"/>
      <c r="CI273" s="54"/>
      <c r="CJ273" s="54"/>
      <c r="CK273" s="54"/>
      <c r="EO273" s="57"/>
      <c r="EP273" s="57"/>
      <c r="EQ273" s="57"/>
      <c r="ER273" s="57"/>
      <c r="ES273" s="57"/>
      <c r="ET273" s="57"/>
      <c r="EU273" s="57"/>
      <c r="EV273" s="57"/>
      <c r="EW273" s="5"/>
      <c r="EX273" s="5"/>
      <c r="EY273" s="5"/>
      <c r="EZ273" s="5"/>
      <c r="FA273" s="5"/>
      <c r="FB273" s="5"/>
      <c r="FC273" s="5"/>
      <c r="FD273" s="5"/>
      <c r="FE273" s="5"/>
      <c r="FF273" s="5"/>
      <c r="FG273" s="5"/>
      <c r="FH273" s="5"/>
      <c r="FI273" s="5"/>
      <c r="FJ273" s="5"/>
      <c r="FK273" s="5"/>
    </row>
    <row r="274" spans="19:167" x14ac:dyDescent="0.25">
      <c r="S274" s="61"/>
      <c r="T274" s="61"/>
      <c r="U274" s="54"/>
      <c r="V274" s="54"/>
      <c r="W274" s="54"/>
      <c r="X274" s="54"/>
      <c r="Y274" s="54"/>
      <c r="Z274" s="54"/>
      <c r="AA274" s="54"/>
      <c r="AB274" s="54"/>
      <c r="AC274" s="54"/>
      <c r="AD274" s="54"/>
      <c r="AE274" s="54"/>
      <c r="AF274" s="54"/>
      <c r="AG274" s="54"/>
      <c r="AH274" s="54"/>
      <c r="AI274" s="54"/>
      <c r="AJ274" s="54"/>
      <c r="AK274" s="54"/>
      <c r="AL274" s="54"/>
      <c r="AM274" s="54"/>
      <c r="AN274" s="54"/>
      <c r="AO274" s="54"/>
      <c r="AP274" s="54"/>
      <c r="AQ274" s="54"/>
      <c r="AR274" s="54"/>
      <c r="AS274" s="54"/>
      <c r="AT274" s="54"/>
      <c r="AU274" s="54"/>
      <c r="AV274" s="54"/>
      <c r="AW274" s="54"/>
      <c r="AX274" s="54"/>
      <c r="AY274" s="54"/>
      <c r="AZ274" s="54"/>
      <c r="BA274" s="54"/>
      <c r="BB274" s="54"/>
      <c r="BC274" s="54"/>
      <c r="BD274" s="54"/>
      <c r="BE274" s="54"/>
      <c r="BF274" s="54"/>
      <c r="BG274" s="54"/>
      <c r="BH274" s="54"/>
      <c r="BI274" s="54"/>
      <c r="BJ274" s="54"/>
      <c r="BK274" s="54"/>
      <c r="BL274" s="54"/>
      <c r="BM274" s="54"/>
      <c r="BN274" s="54"/>
      <c r="BO274" s="54"/>
      <c r="BP274" s="54"/>
      <c r="BQ274" s="54"/>
      <c r="BR274" s="54"/>
      <c r="BS274" s="54"/>
      <c r="BT274" s="54"/>
      <c r="BU274" s="54"/>
      <c r="BV274" s="54"/>
      <c r="BW274" s="54"/>
      <c r="BX274" s="54"/>
      <c r="BY274" s="54"/>
      <c r="BZ274" s="54"/>
      <c r="CA274" s="54"/>
      <c r="CB274" s="54"/>
      <c r="CC274" s="54"/>
      <c r="CD274" s="54"/>
      <c r="CE274" s="54"/>
      <c r="CF274" s="54"/>
      <c r="CG274" s="54"/>
      <c r="CH274" s="54"/>
      <c r="CI274" s="54"/>
      <c r="CJ274" s="54"/>
      <c r="CK274" s="54"/>
      <c r="EO274" s="57"/>
      <c r="EP274" s="57"/>
      <c r="EQ274" s="57"/>
      <c r="ER274" s="57"/>
      <c r="ES274" s="57"/>
      <c r="ET274" s="57"/>
      <c r="EU274" s="57"/>
      <c r="EV274" s="57"/>
      <c r="EW274" s="5"/>
      <c r="EX274" s="5"/>
      <c r="EY274" s="5"/>
      <c r="EZ274" s="5"/>
      <c r="FA274" s="5"/>
      <c r="FB274" s="5"/>
      <c r="FC274" s="5"/>
      <c r="FD274" s="5"/>
      <c r="FE274" s="5"/>
      <c r="FF274" s="5"/>
      <c r="FG274" s="5"/>
      <c r="FH274" s="5"/>
      <c r="FI274" s="5"/>
      <c r="FJ274" s="5"/>
      <c r="FK274" s="5"/>
    </row>
    <row r="275" spans="19:167" x14ac:dyDescent="0.25">
      <c r="S275" s="61"/>
      <c r="T275" s="61"/>
      <c r="U275" s="54"/>
      <c r="V275" s="54"/>
      <c r="W275" s="54"/>
      <c r="X275" s="54"/>
      <c r="Y275" s="54"/>
      <c r="Z275" s="54"/>
      <c r="AA275" s="54"/>
      <c r="AB275" s="54"/>
      <c r="AC275" s="54"/>
      <c r="AD275" s="54"/>
      <c r="AE275" s="54"/>
      <c r="AF275" s="54"/>
      <c r="AG275" s="54"/>
      <c r="AH275" s="54"/>
      <c r="AI275" s="54"/>
      <c r="AJ275" s="54"/>
      <c r="AK275" s="54"/>
      <c r="AL275" s="54"/>
      <c r="AM275" s="54"/>
      <c r="AN275" s="54"/>
      <c r="AO275" s="54"/>
      <c r="AP275" s="54"/>
      <c r="AQ275" s="54"/>
      <c r="AR275" s="54"/>
      <c r="AS275" s="54"/>
      <c r="AT275" s="54"/>
      <c r="AU275" s="54"/>
      <c r="AV275" s="54"/>
      <c r="AW275" s="54"/>
      <c r="AX275" s="54"/>
      <c r="AY275" s="54"/>
      <c r="AZ275" s="54"/>
      <c r="BA275" s="54"/>
      <c r="BB275" s="54"/>
      <c r="BC275" s="54"/>
      <c r="BD275" s="54"/>
      <c r="BE275" s="54"/>
      <c r="BF275" s="54"/>
      <c r="BG275" s="54"/>
      <c r="BH275" s="54"/>
      <c r="BI275" s="54"/>
      <c r="BJ275" s="54"/>
      <c r="BK275" s="54"/>
      <c r="BL275" s="54"/>
      <c r="BM275" s="54"/>
      <c r="BN275" s="54"/>
      <c r="BO275" s="54"/>
      <c r="BP275" s="54"/>
      <c r="BQ275" s="54"/>
      <c r="BR275" s="54"/>
      <c r="BS275" s="54"/>
      <c r="BT275" s="54"/>
      <c r="BU275" s="54"/>
      <c r="BV275" s="54"/>
      <c r="BW275" s="54"/>
      <c r="BX275" s="54"/>
      <c r="BY275" s="54"/>
      <c r="BZ275" s="54"/>
      <c r="CA275" s="54"/>
      <c r="CB275" s="54"/>
      <c r="CC275" s="54"/>
      <c r="CD275" s="54"/>
      <c r="CE275" s="54"/>
      <c r="CF275" s="54"/>
      <c r="CG275" s="54"/>
      <c r="CH275" s="54"/>
      <c r="CI275" s="54"/>
      <c r="CJ275" s="54"/>
      <c r="CK275" s="54"/>
      <c r="EO275" s="57"/>
      <c r="EP275" s="57"/>
      <c r="EQ275" s="57"/>
      <c r="ER275" s="57"/>
      <c r="ES275" s="57"/>
      <c r="ET275" s="57"/>
      <c r="EU275" s="57"/>
      <c r="EV275" s="57"/>
      <c r="EW275" s="5"/>
      <c r="EX275" s="5"/>
      <c r="EY275" s="5"/>
      <c r="EZ275" s="5"/>
      <c r="FA275" s="5"/>
      <c r="FB275" s="5"/>
      <c r="FC275" s="5"/>
      <c r="FD275" s="5"/>
      <c r="FE275" s="5"/>
      <c r="FF275" s="5"/>
      <c r="FG275" s="5"/>
      <c r="FH275" s="5"/>
      <c r="FI275" s="5"/>
      <c r="FJ275" s="5"/>
      <c r="FK275" s="5"/>
    </row>
    <row r="276" spans="19:167" x14ac:dyDescent="0.25">
      <c r="S276" s="61"/>
      <c r="T276" s="61"/>
      <c r="U276" s="54"/>
      <c r="V276" s="54"/>
      <c r="W276" s="54"/>
      <c r="X276" s="54"/>
      <c r="Y276" s="54"/>
      <c r="Z276" s="54"/>
      <c r="AA276" s="54"/>
      <c r="AB276" s="54"/>
      <c r="AC276" s="54"/>
      <c r="AD276" s="54"/>
      <c r="AE276" s="54"/>
      <c r="AF276" s="54"/>
      <c r="AG276" s="54"/>
      <c r="AH276" s="54"/>
      <c r="AI276" s="54"/>
      <c r="AJ276" s="54"/>
      <c r="AK276" s="54"/>
      <c r="AL276" s="54"/>
      <c r="AM276" s="54"/>
      <c r="AN276" s="54"/>
      <c r="AO276" s="54"/>
      <c r="AP276" s="54"/>
      <c r="AQ276" s="54"/>
      <c r="AR276" s="54"/>
      <c r="AS276" s="54"/>
      <c r="AT276" s="54"/>
      <c r="AU276" s="54"/>
      <c r="AV276" s="54"/>
      <c r="AW276" s="54"/>
      <c r="AX276" s="54"/>
      <c r="AY276" s="54"/>
      <c r="AZ276" s="54"/>
      <c r="BA276" s="54"/>
      <c r="BB276" s="54"/>
      <c r="BC276" s="54"/>
      <c r="BD276" s="54"/>
      <c r="BE276" s="54"/>
      <c r="BF276" s="54"/>
      <c r="BG276" s="54"/>
      <c r="BH276" s="54"/>
      <c r="BI276" s="54"/>
      <c r="BJ276" s="54"/>
      <c r="BK276" s="54"/>
      <c r="BL276" s="54"/>
      <c r="BM276" s="54"/>
      <c r="BN276" s="54"/>
      <c r="BO276" s="54"/>
      <c r="BP276" s="54"/>
      <c r="BQ276" s="54"/>
      <c r="BR276" s="54"/>
      <c r="BS276" s="54"/>
      <c r="BT276" s="54"/>
      <c r="BU276" s="54"/>
      <c r="BV276" s="54"/>
      <c r="BW276" s="54"/>
      <c r="BX276" s="54"/>
      <c r="BY276" s="54"/>
      <c r="BZ276" s="54"/>
      <c r="CA276" s="54"/>
      <c r="CB276" s="54"/>
      <c r="CC276" s="54"/>
      <c r="CD276" s="54"/>
      <c r="CE276" s="54"/>
      <c r="CF276" s="54"/>
      <c r="CG276" s="54"/>
      <c r="CH276" s="54"/>
      <c r="CI276" s="54"/>
      <c r="CJ276" s="54"/>
      <c r="CK276" s="54"/>
      <c r="EO276" s="57"/>
      <c r="EP276" s="57"/>
      <c r="EQ276" s="57"/>
      <c r="ER276" s="57"/>
      <c r="ES276" s="57"/>
      <c r="ET276" s="57"/>
      <c r="EU276" s="57"/>
      <c r="EV276" s="57"/>
      <c r="EW276" s="5"/>
      <c r="EX276" s="5"/>
      <c r="EY276" s="5"/>
      <c r="EZ276" s="5"/>
      <c r="FA276" s="5"/>
      <c r="FB276" s="5"/>
      <c r="FC276" s="5"/>
      <c r="FD276" s="5"/>
      <c r="FE276" s="5"/>
      <c r="FF276" s="5"/>
      <c r="FG276" s="5"/>
      <c r="FH276" s="5"/>
      <c r="FI276" s="5"/>
      <c r="FJ276" s="5"/>
      <c r="FK276" s="5"/>
    </row>
    <row r="277" spans="19:167" x14ac:dyDescent="0.25">
      <c r="S277" s="61"/>
      <c r="T277" s="61"/>
      <c r="U277" s="54"/>
      <c r="V277" s="54"/>
      <c r="W277" s="54"/>
      <c r="X277" s="54"/>
      <c r="Y277" s="54"/>
      <c r="Z277" s="54"/>
      <c r="AA277" s="54"/>
      <c r="AB277" s="54"/>
      <c r="AC277" s="54"/>
      <c r="AD277" s="54"/>
      <c r="AE277" s="54"/>
      <c r="AF277" s="54"/>
      <c r="AG277" s="54"/>
      <c r="AH277" s="54"/>
      <c r="AI277" s="54"/>
      <c r="AJ277" s="54"/>
      <c r="AK277" s="54"/>
      <c r="AL277" s="54"/>
      <c r="AM277" s="54"/>
      <c r="AN277" s="54"/>
      <c r="AO277" s="54"/>
      <c r="AP277" s="54"/>
      <c r="AQ277" s="54"/>
      <c r="AR277" s="54"/>
      <c r="AS277" s="54"/>
      <c r="AT277" s="54"/>
      <c r="AU277" s="54"/>
      <c r="AV277" s="54"/>
      <c r="AW277" s="54"/>
      <c r="AX277" s="54"/>
      <c r="AY277" s="54"/>
      <c r="AZ277" s="54"/>
      <c r="BA277" s="54"/>
      <c r="BB277" s="54"/>
      <c r="BC277" s="54"/>
      <c r="BD277" s="54"/>
      <c r="BE277" s="54"/>
      <c r="BF277" s="54"/>
      <c r="BG277" s="54"/>
      <c r="BH277" s="54"/>
      <c r="BI277" s="54"/>
      <c r="BJ277" s="54"/>
      <c r="BK277" s="54"/>
      <c r="BL277" s="54"/>
      <c r="BM277" s="54"/>
      <c r="BN277" s="54"/>
      <c r="BO277" s="54"/>
      <c r="BP277" s="54"/>
      <c r="BQ277" s="54"/>
      <c r="BR277" s="54"/>
      <c r="BS277" s="54"/>
      <c r="BT277" s="54"/>
      <c r="BU277" s="54"/>
      <c r="BV277" s="54"/>
      <c r="BW277" s="54"/>
      <c r="BX277" s="54"/>
      <c r="BY277" s="54"/>
      <c r="BZ277" s="54"/>
      <c r="CA277" s="54"/>
      <c r="CB277" s="54"/>
      <c r="CC277" s="54"/>
      <c r="CD277" s="54"/>
      <c r="CE277" s="54"/>
      <c r="CF277" s="54"/>
      <c r="CG277" s="54"/>
      <c r="CH277" s="54"/>
      <c r="CI277" s="54"/>
      <c r="CJ277" s="54"/>
      <c r="CK277" s="54"/>
      <c r="EO277" s="57"/>
      <c r="EP277" s="57"/>
      <c r="EQ277" s="57"/>
      <c r="ER277" s="57"/>
      <c r="ES277" s="57"/>
      <c r="ET277" s="57"/>
      <c r="EU277" s="57"/>
      <c r="EV277" s="57"/>
      <c r="EW277" s="5"/>
      <c r="EX277" s="5"/>
      <c r="EY277" s="5"/>
      <c r="EZ277" s="5"/>
      <c r="FA277" s="5"/>
      <c r="FB277" s="5"/>
      <c r="FC277" s="5"/>
      <c r="FD277" s="5"/>
      <c r="FE277" s="5"/>
      <c r="FF277" s="5"/>
      <c r="FG277" s="5"/>
      <c r="FH277" s="5"/>
      <c r="FI277" s="5"/>
      <c r="FJ277" s="5"/>
      <c r="FK277" s="5"/>
    </row>
    <row r="278" spans="19:167" x14ac:dyDescent="0.25">
      <c r="S278" s="61"/>
      <c r="T278" s="61"/>
      <c r="U278" s="54"/>
      <c r="V278" s="54"/>
      <c r="W278" s="54"/>
      <c r="X278" s="54"/>
      <c r="Y278" s="54"/>
      <c r="Z278" s="54"/>
      <c r="AA278" s="54"/>
      <c r="AB278" s="54"/>
      <c r="AC278" s="54"/>
      <c r="AD278" s="54"/>
      <c r="AE278" s="54"/>
      <c r="AF278" s="54"/>
      <c r="AG278" s="54"/>
      <c r="AH278" s="54"/>
      <c r="AI278" s="54"/>
      <c r="AJ278" s="54"/>
      <c r="AK278" s="54"/>
      <c r="AL278" s="54"/>
      <c r="AM278" s="54"/>
      <c r="AN278" s="54"/>
      <c r="AO278" s="54"/>
      <c r="AP278" s="54"/>
      <c r="AQ278" s="54"/>
      <c r="AR278" s="54"/>
      <c r="AS278" s="54"/>
      <c r="AT278" s="54"/>
      <c r="AU278" s="54"/>
      <c r="AV278" s="54"/>
      <c r="AW278" s="54"/>
      <c r="AX278" s="54"/>
      <c r="AY278" s="54"/>
      <c r="AZ278" s="54"/>
      <c r="BA278" s="54"/>
      <c r="BB278" s="54"/>
      <c r="BC278" s="54"/>
      <c r="BD278" s="54"/>
      <c r="BE278" s="54"/>
      <c r="BF278" s="54"/>
      <c r="BG278" s="54"/>
      <c r="BH278" s="54"/>
      <c r="BI278" s="54"/>
      <c r="BJ278" s="54"/>
      <c r="BK278" s="54"/>
      <c r="BL278" s="54"/>
      <c r="BM278" s="54"/>
      <c r="BN278" s="54"/>
      <c r="BO278" s="54"/>
      <c r="BP278" s="54"/>
      <c r="BQ278" s="54"/>
      <c r="BR278" s="54"/>
      <c r="BS278" s="54"/>
      <c r="BT278" s="54"/>
      <c r="BU278" s="54"/>
      <c r="BV278" s="54"/>
      <c r="BW278" s="54"/>
      <c r="BX278" s="54"/>
      <c r="BY278" s="54"/>
      <c r="BZ278" s="54"/>
      <c r="CA278" s="54"/>
      <c r="CB278" s="54"/>
      <c r="CC278" s="54"/>
      <c r="CD278" s="54"/>
      <c r="CE278" s="54"/>
      <c r="CF278" s="54"/>
      <c r="CG278" s="54"/>
      <c r="CH278" s="54"/>
      <c r="CI278" s="54"/>
      <c r="CJ278" s="54"/>
      <c r="CK278" s="54"/>
      <c r="EO278" s="57"/>
      <c r="EP278" s="57"/>
      <c r="EQ278" s="57"/>
      <c r="ER278" s="57"/>
      <c r="ES278" s="57"/>
      <c r="ET278" s="57"/>
      <c r="EU278" s="57"/>
      <c r="EV278" s="57"/>
      <c r="EW278" s="5"/>
      <c r="EX278" s="5"/>
      <c r="EY278" s="5"/>
      <c r="EZ278" s="5"/>
      <c r="FA278" s="5"/>
      <c r="FB278" s="5"/>
      <c r="FC278" s="5"/>
      <c r="FD278" s="5"/>
      <c r="FE278" s="5"/>
      <c r="FF278" s="5"/>
      <c r="FG278" s="5"/>
      <c r="FH278" s="5"/>
      <c r="FI278" s="5"/>
      <c r="FJ278" s="5"/>
      <c r="FK278" s="5"/>
    </row>
    <row r="279" spans="19:167" x14ac:dyDescent="0.25">
      <c r="S279" s="61"/>
      <c r="T279" s="61"/>
      <c r="U279" s="54"/>
      <c r="V279" s="54"/>
      <c r="W279" s="54"/>
      <c r="X279" s="54"/>
      <c r="Y279" s="54"/>
      <c r="Z279" s="54"/>
      <c r="AA279" s="54"/>
      <c r="AB279" s="54"/>
      <c r="AC279" s="54"/>
      <c r="AD279" s="54"/>
      <c r="AE279" s="54"/>
      <c r="AF279" s="54"/>
      <c r="AG279" s="54"/>
      <c r="AH279" s="54"/>
      <c r="AI279" s="54"/>
      <c r="AJ279" s="54"/>
      <c r="AK279" s="54"/>
      <c r="AL279" s="54"/>
      <c r="AM279" s="54"/>
      <c r="AN279" s="54"/>
      <c r="AO279" s="54"/>
      <c r="AP279" s="54"/>
      <c r="AQ279" s="54"/>
      <c r="AR279" s="54"/>
      <c r="AS279" s="54"/>
      <c r="AT279" s="54"/>
      <c r="AU279" s="54"/>
      <c r="AV279" s="54"/>
      <c r="AW279" s="54"/>
      <c r="AX279" s="54"/>
      <c r="AY279" s="54"/>
      <c r="AZ279" s="54"/>
      <c r="BA279" s="54"/>
      <c r="BB279" s="54"/>
      <c r="BC279" s="54"/>
      <c r="BD279" s="54"/>
      <c r="BE279" s="54"/>
      <c r="BF279" s="54"/>
      <c r="BG279" s="54"/>
      <c r="BH279" s="54"/>
      <c r="BI279" s="54"/>
      <c r="BJ279" s="54"/>
      <c r="BK279" s="54"/>
      <c r="BL279" s="54"/>
      <c r="BM279" s="54"/>
      <c r="BN279" s="54"/>
      <c r="BO279" s="54"/>
      <c r="BP279" s="54"/>
      <c r="BQ279" s="54"/>
      <c r="BR279" s="54"/>
      <c r="BS279" s="54"/>
      <c r="BT279" s="54"/>
      <c r="BU279" s="54"/>
      <c r="BV279" s="54"/>
      <c r="BW279" s="54"/>
      <c r="BX279" s="54"/>
      <c r="BY279" s="54"/>
      <c r="BZ279" s="54"/>
      <c r="CA279" s="54"/>
      <c r="CB279" s="54"/>
      <c r="CC279" s="54"/>
      <c r="CD279" s="54"/>
      <c r="CE279" s="54"/>
      <c r="CF279" s="54"/>
      <c r="CG279" s="54"/>
      <c r="CH279" s="54"/>
      <c r="CI279" s="54"/>
      <c r="CJ279" s="54"/>
      <c r="CK279" s="54"/>
      <c r="EO279" s="57"/>
      <c r="EP279" s="57"/>
      <c r="EQ279" s="57"/>
      <c r="ER279" s="57"/>
      <c r="ES279" s="57"/>
      <c r="ET279" s="57"/>
      <c r="EU279" s="57"/>
      <c r="EV279" s="57"/>
      <c r="EW279" s="5"/>
      <c r="EX279" s="5"/>
      <c r="EY279" s="5"/>
      <c r="EZ279" s="5"/>
      <c r="FA279" s="5"/>
      <c r="FB279" s="5"/>
      <c r="FC279" s="5"/>
      <c r="FD279" s="5"/>
      <c r="FE279" s="5"/>
      <c r="FF279" s="5"/>
      <c r="FG279" s="5"/>
      <c r="FH279" s="5"/>
      <c r="FI279" s="5"/>
      <c r="FJ279" s="5"/>
      <c r="FK279" s="5"/>
    </row>
    <row r="280" spans="19:167" x14ac:dyDescent="0.25">
      <c r="S280" s="61"/>
      <c r="T280" s="61"/>
      <c r="U280" s="54"/>
      <c r="V280" s="54"/>
      <c r="W280" s="54"/>
      <c r="X280" s="54"/>
      <c r="Y280" s="54"/>
      <c r="Z280" s="54"/>
      <c r="AA280" s="54"/>
      <c r="AB280" s="54"/>
      <c r="AC280" s="54"/>
      <c r="AD280" s="54"/>
      <c r="AE280" s="54"/>
      <c r="AF280" s="54"/>
      <c r="AG280" s="54"/>
      <c r="AH280" s="54"/>
      <c r="AI280" s="54"/>
      <c r="AJ280" s="54"/>
      <c r="AK280" s="54"/>
      <c r="AL280" s="54"/>
      <c r="AM280" s="54"/>
      <c r="AN280" s="54"/>
      <c r="AO280" s="54"/>
      <c r="AP280" s="54"/>
      <c r="AQ280" s="54"/>
      <c r="AR280" s="54"/>
      <c r="AS280" s="54"/>
      <c r="AT280" s="54"/>
      <c r="AU280" s="54"/>
      <c r="AV280" s="54"/>
      <c r="AW280" s="54"/>
      <c r="AX280" s="54"/>
      <c r="AY280" s="54"/>
      <c r="AZ280" s="54"/>
      <c r="BA280" s="54"/>
      <c r="BB280" s="54"/>
      <c r="BC280" s="54"/>
      <c r="BD280" s="54"/>
      <c r="BE280" s="54"/>
      <c r="BF280" s="54"/>
      <c r="BG280" s="54"/>
      <c r="BH280" s="54"/>
      <c r="BI280" s="54"/>
      <c r="BJ280" s="54"/>
      <c r="BK280" s="54"/>
      <c r="BL280" s="54"/>
      <c r="BM280" s="54"/>
      <c r="BN280" s="54"/>
      <c r="BO280" s="54"/>
      <c r="BP280" s="54"/>
      <c r="BQ280" s="54"/>
      <c r="BR280" s="54"/>
      <c r="BS280" s="54"/>
      <c r="BT280" s="54"/>
      <c r="BU280" s="54"/>
      <c r="BV280" s="54"/>
      <c r="BW280" s="54"/>
      <c r="BX280" s="54"/>
      <c r="BY280" s="54"/>
      <c r="BZ280" s="54"/>
      <c r="CA280" s="54"/>
      <c r="CB280" s="54"/>
      <c r="CC280" s="54"/>
      <c r="CD280" s="54"/>
      <c r="CE280" s="54"/>
      <c r="CF280" s="54"/>
      <c r="CG280" s="54"/>
      <c r="CH280" s="54"/>
      <c r="CI280" s="54"/>
      <c r="CJ280" s="54"/>
      <c r="CK280" s="54"/>
      <c r="EO280" s="57"/>
      <c r="EP280" s="57"/>
      <c r="EQ280" s="57"/>
      <c r="ER280" s="57"/>
      <c r="ES280" s="57"/>
      <c r="ET280" s="57"/>
      <c r="EU280" s="57"/>
      <c r="EV280" s="57"/>
      <c r="EW280" s="5"/>
      <c r="EX280" s="5"/>
      <c r="EY280" s="5"/>
      <c r="EZ280" s="5"/>
      <c r="FA280" s="5"/>
      <c r="FB280" s="5"/>
      <c r="FC280" s="5"/>
      <c r="FD280" s="5"/>
      <c r="FE280" s="5"/>
      <c r="FF280" s="5"/>
      <c r="FG280" s="5"/>
      <c r="FH280" s="5"/>
      <c r="FI280" s="5"/>
      <c r="FJ280" s="5"/>
      <c r="FK280" s="5"/>
    </row>
    <row r="281" spans="19:167" x14ac:dyDescent="0.25">
      <c r="S281" s="61"/>
      <c r="T281" s="61"/>
      <c r="U281" s="54"/>
      <c r="V281" s="54"/>
      <c r="W281" s="54"/>
      <c r="X281" s="54"/>
      <c r="Y281" s="54"/>
      <c r="Z281" s="54"/>
      <c r="AA281" s="54"/>
      <c r="AB281" s="54"/>
      <c r="AC281" s="54"/>
      <c r="AD281" s="54"/>
      <c r="AE281" s="54"/>
      <c r="AF281" s="54"/>
      <c r="AG281" s="54"/>
      <c r="AH281" s="54"/>
      <c r="AI281" s="54"/>
      <c r="AJ281" s="54"/>
      <c r="AK281" s="54"/>
      <c r="AL281" s="54"/>
      <c r="AM281" s="54"/>
      <c r="AN281" s="54"/>
      <c r="AO281" s="54"/>
      <c r="AP281" s="54"/>
      <c r="AQ281" s="54"/>
      <c r="AR281" s="54"/>
      <c r="AS281" s="54"/>
      <c r="AT281" s="54"/>
      <c r="AU281" s="54"/>
      <c r="AV281" s="54"/>
      <c r="AW281" s="54"/>
      <c r="AX281" s="54"/>
      <c r="AY281" s="54"/>
      <c r="AZ281" s="54"/>
      <c r="BA281" s="54"/>
      <c r="BB281" s="54"/>
      <c r="BC281" s="54"/>
      <c r="BD281" s="54"/>
      <c r="BE281" s="54"/>
      <c r="BF281" s="54"/>
      <c r="BG281" s="54"/>
      <c r="BH281" s="54"/>
      <c r="BI281" s="54"/>
      <c r="BJ281" s="54"/>
      <c r="BK281" s="54"/>
      <c r="BL281" s="54"/>
      <c r="BM281" s="54"/>
      <c r="BN281" s="54"/>
      <c r="BO281" s="54"/>
      <c r="BP281" s="54"/>
      <c r="BQ281" s="54"/>
      <c r="BR281" s="54"/>
      <c r="BS281" s="54"/>
      <c r="BT281" s="54"/>
      <c r="BU281" s="54"/>
      <c r="BV281" s="54"/>
      <c r="BW281" s="54"/>
      <c r="BX281" s="54"/>
      <c r="BY281" s="54"/>
      <c r="BZ281" s="54"/>
      <c r="CA281" s="54"/>
      <c r="CB281" s="54"/>
      <c r="CC281" s="54"/>
      <c r="CD281" s="54"/>
      <c r="CE281" s="54"/>
      <c r="CF281" s="54"/>
      <c r="CG281" s="54"/>
      <c r="CH281" s="54"/>
      <c r="CI281" s="54"/>
      <c r="CJ281" s="54"/>
      <c r="CK281" s="54"/>
      <c r="EO281" s="57"/>
      <c r="EP281" s="57"/>
      <c r="EQ281" s="57"/>
      <c r="ER281" s="57"/>
      <c r="ES281" s="57"/>
      <c r="ET281" s="57"/>
      <c r="EU281" s="57"/>
      <c r="EV281" s="57"/>
      <c r="EW281" s="5"/>
      <c r="EX281" s="5"/>
      <c r="EY281" s="5"/>
      <c r="EZ281" s="5"/>
      <c r="FA281" s="5"/>
      <c r="FB281" s="5"/>
      <c r="FC281" s="5"/>
      <c r="FD281" s="5"/>
      <c r="FE281" s="5"/>
      <c r="FF281" s="5"/>
      <c r="FG281" s="5"/>
      <c r="FH281" s="5"/>
      <c r="FI281" s="5"/>
      <c r="FJ281" s="5"/>
      <c r="FK281" s="5"/>
    </row>
    <row r="282" spans="19:167" x14ac:dyDescent="0.25">
      <c r="S282" s="61"/>
      <c r="T282" s="61"/>
      <c r="U282" s="54"/>
      <c r="V282" s="54"/>
      <c r="W282" s="54"/>
      <c r="X282" s="54"/>
      <c r="Y282" s="54"/>
      <c r="Z282" s="54"/>
      <c r="AA282" s="54"/>
      <c r="AB282" s="54"/>
      <c r="AC282" s="54"/>
      <c r="AD282" s="54"/>
      <c r="AE282" s="54"/>
      <c r="AF282" s="54"/>
      <c r="AG282" s="54"/>
      <c r="AH282" s="54"/>
      <c r="AI282" s="54"/>
      <c r="AJ282" s="54"/>
      <c r="AK282" s="54"/>
      <c r="AL282" s="54"/>
      <c r="AM282" s="54"/>
      <c r="AN282" s="54"/>
      <c r="AO282" s="54"/>
      <c r="AP282" s="54"/>
      <c r="AQ282" s="54"/>
      <c r="AR282" s="54"/>
      <c r="AS282" s="54"/>
      <c r="AT282" s="54"/>
      <c r="AU282" s="54"/>
      <c r="AV282" s="54"/>
      <c r="AW282" s="54"/>
      <c r="AX282" s="54"/>
      <c r="AY282" s="54"/>
      <c r="AZ282" s="54"/>
      <c r="BA282" s="54"/>
      <c r="BB282" s="54"/>
      <c r="BC282" s="54"/>
      <c r="BD282" s="54"/>
      <c r="BE282" s="54"/>
      <c r="BF282" s="54"/>
      <c r="BG282" s="54"/>
      <c r="BH282" s="54"/>
      <c r="BI282" s="54"/>
      <c r="BJ282" s="54"/>
      <c r="BK282" s="54"/>
      <c r="BL282" s="54"/>
      <c r="BM282" s="54"/>
      <c r="BN282" s="54"/>
      <c r="BO282" s="54"/>
      <c r="BP282" s="54"/>
      <c r="BQ282" s="54"/>
      <c r="BR282" s="54"/>
      <c r="BS282" s="54"/>
      <c r="BT282" s="54"/>
      <c r="BU282" s="54"/>
      <c r="BV282" s="54"/>
      <c r="BW282" s="54"/>
      <c r="BX282" s="54"/>
      <c r="BY282" s="54"/>
      <c r="BZ282" s="54"/>
      <c r="CA282" s="54"/>
      <c r="CB282" s="54"/>
      <c r="CC282" s="54"/>
      <c r="CD282" s="54"/>
      <c r="CE282" s="54"/>
      <c r="CF282" s="54"/>
      <c r="CG282" s="54"/>
      <c r="CH282" s="54"/>
      <c r="CI282" s="54"/>
      <c r="CJ282" s="54"/>
      <c r="CK282" s="54"/>
      <c r="EO282" s="57"/>
      <c r="EP282" s="57"/>
      <c r="EQ282" s="57"/>
      <c r="ER282" s="57"/>
      <c r="ES282" s="57"/>
      <c r="ET282" s="57"/>
      <c r="EU282" s="57"/>
      <c r="EV282" s="57"/>
      <c r="EW282" s="5"/>
      <c r="EX282" s="5"/>
      <c r="EY282" s="5"/>
      <c r="EZ282" s="5"/>
      <c r="FA282" s="5"/>
      <c r="FB282" s="5"/>
      <c r="FC282" s="5"/>
      <c r="FD282" s="5"/>
      <c r="FE282" s="5"/>
      <c r="FF282" s="5"/>
      <c r="FG282" s="5"/>
      <c r="FH282" s="5"/>
      <c r="FI282" s="5"/>
      <c r="FJ282" s="5"/>
      <c r="FK282" s="5"/>
    </row>
    <row r="283" spans="19:167" x14ac:dyDescent="0.25">
      <c r="S283" s="61"/>
      <c r="T283" s="61"/>
      <c r="U283" s="54"/>
      <c r="V283" s="54"/>
      <c r="W283" s="54"/>
      <c r="X283" s="54"/>
      <c r="Y283" s="54"/>
      <c r="Z283" s="54"/>
      <c r="AA283" s="54"/>
      <c r="AB283" s="54"/>
      <c r="AC283" s="54"/>
      <c r="AD283" s="54"/>
      <c r="AE283" s="54"/>
      <c r="AF283" s="54"/>
      <c r="AG283" s="54"/>
      <c r="AH283" s="54"/>
      <c r="AI283" s="54"/>
      <c r="AJ283" s="54"/>
      <c r="AK283" s="54"/>
      <c r="AL283" s="54"/>
      <c r="AM283" s="54"/>
      <c r="AN283" s="54"/>
      <c r="AO283" s="54"/>
      <c r="AP283" s="54"/>
      <c r="AQ283" s="54"/>
      <c r="AR283" s="54"/>
      <c r="AS283" s="54"/>
      <c r="AT283" s="54"/>
      <c r="AU283" s="54"/>
      <c r="AV283" s="54"/>
      <c r="AW283" s="54"/>
      <c r="AX283" s="54"/>
      <c r="AY283" s="54"/>
      <c r="AZ283" s="54"/>
      <c r="BA283" s="54"/>
      <c r="BB283" s="54"/>
      <c r="BC283" s="54"/>
      <c r="BD283" s="54"/>
      <c r="BE283" s="54"/>
      <c r="BF283" s="54"/>
      <c r="BG283" s="54"/>
      <c r="BH283" s="54"/>
      <c r="BI283" s="54"/>
      <c r="BJ283" s="54"/>
      <c r="BK283" s="54"/>
      <c r="BL283" s="54"/>
      <c r="BM283" s="54"/>
      <c r="BN283" s="54"/>
      <c r="BO283" s="54"/>
      <c r="BP283" s="54"/>
      <c r="BQ283" s="54"/>
      <c r="BR283" s="54"/>
      <c r="BS283" s="54"/>
      <c r="BT283" s="54"/>
      <c r="BU283" s="54"/>
      <c r="BV283" s="54"/>
      <c r="BW283" s="54"/>
      <c r="BX283" s="54"/>
      <c r="BY283" s="54"/>
      <c r="BZ283" s="54"/>
      <c r="CA283" s="54"/>
      <c r="CB283" s="54"/>
      <c r="CC283" s="54"/>
      <c r="CD283" s="54"/>
      <c r="CE283" s="54"/>
      <c r="CF283" s="54"/>
      <c r="CG283" s="54"/>
      <c r="CH283" s="54"/>
      <c r="CI283" s="54"/>
      <c r="CJ283" s="54"/>
      <c r="CK283" s="54"/>
      <c r="EO283" s="57"/>
      <c r="EP283" s="57"/>
      <c r="EQ283" s="57"/>
      <c r="ER283" s="57"/>
      <c r="ES283" s="57"/>
      <c r="ET283" s="57"/>
      <c r="EU283" s="57"/>
      <c r="EV283" s="57"/>
      <c r="EW283" s="5"/>
      <c r="EX283" s="5"/>
      <c r="EY283" s="5"/>
      <c r="EZ283" s="5"/>
      <c r="FA283" s="5"/>
      <c r="FB283" s="5"/>
      <c r="FC283" s="5"/>
      <c r="FD283" s="5"/>
      <c r="FE283" s="5"/>
      <c r="FF283" s="5"/>
      <c r="FG283" s="5"/>
      <c r="FH283" s="5"/>
      <c r="FI283" s="5"/>
      <c r="FJ283" s="5"/>
      <c r="FK283" s="5"/>
    </row>
    <row r="284" spans="19:167" x14ac:dyDescent="0.25">
      <c r="S284" s="61"/>
      <c r="T284" s="61"/>
      <c r="U284" s="54"/>
      <c r="V284" s="54"/>
      <c r="W284" s="54"/>
      <c r="X284" s="54"/>
      <c r="Y284" s="54"/>
      <c r="Z284" s="54"/>
      <c r="AA284" s="54"/>
      <c r="AB284" s="54"/>
      <c r="AC284" s="54"/>
      <c r="AD284" s="54"/>
      <c r="AE284" s="54"/>
      <c r="AF284" s="54"/>
      <c r="AG284" s="54"/>
      <c r="AH284" s="54"/>
      <c r="AI284" s="54"/>
      <c r="AJ284" s="54"/>
      <c r="AK284" s="54"/>
      <c r="AL284" s="54"/>
      <c r="AM284" s="54"/>
      <c r="AN284" s="54"/>
      <c r="AO284" s="54"/>
      <c r="AP284" s="54"/>
      <c r="AQ284" s="54"/>
      <c r="AR284" s="54"/>
      <c r="AS284" s="54"/>
      <c r="AT284" s="54"/>
      <c r="AU284" s="54"/>
      <c r="AV284" s="54"/>
      <c r="AW284" s="54"/>
      <c r="AX284" s="54"/>
      <c r="AY284" s="54"/>
      <c r="AZ284" s="54"/>
      <c r="BA284" s="54"/>
      <c r="BB284" s="54"/>
      <c r="BC284" s="54"/>
      <c r="BD284" s="54"/>
      <c r="BE284" s="54"/>
      <c r="BF284" s="54"/>
      <c r="BG284" s="54"/>
      <c r="BH284" s="54"/>
      <c r="BI284" s="54"/>
      <c r="BJ284" s="54"/>
      <c r="BK284" s="54"/>
      <c r="BL284" s="54"/>
      <c r="BM284" s="54"/>
      <c r="BN284" s="54"/>
      <c r="BO284" s="54"/>
      <c r="BP284" s="54"/>
      <c r="BQ284" s="54"/>
      <c r="BR284" s="54"/>
      <c r="BS284" s="54"/>
      <c r="BT284" s="54"/>
      <c r="BU284" s="54"/>
      <c r="BV284" s="54"/>
      <c r="BW284" s="54"/>
      <c r="BX284" s="54"/>
      <c r="BY284" s="54"/>
      <c r="BZ284" s="54"/>
      <c r="CA284" s="54"/>
      <c r="CB284" s="54"/>
      <c r="CC284" s="54"/>
      <c r="CD284" s="54"/>
      <c r="CE284" s="54"/>
      <c r="CF284" s="54"/>
      <c r="CG284" s="54"/>
      <c r="CH284" s="54"/>
      <c r="CI284" s="54"/>
      <c r="CJ284" s="54"/>
      <c r="CK284" s="54"/>
      <c r="EO284" s="57"/>
      <c r="EP284" s="57"/>
      <c r="EQ284" s="57"/>
      <c r="ER284" s="57"/>
      <c r="ES284" s="57"/>
      <c r="ET284" s="57"/>
      <c r="EU284" s="57"/>
      <c r="EV284" s="57"/>
      <c r="EW284" s="5"/>
      <c r="EX284" s="5"/>
      <c r="EY284" s="5"/>
      <c r="EZ284" s="5"/>
      <c r="FA284" s="5"/>
      <c r="FB284" s="5"/>
      <c r="FC284" s="5"/>
      <c r="FD284" s="5"/>
      <c r="FE284" s="5"/>
      <c r="FF284" s="5"/>
      <c r="FG284" s="5"/>
      <c r="FH284" s="5"/>
      <c r="FI284" s="5"/>
      <c r="FJ284" s="5"/>
      <c r="FK284" s="5"/>
    </row>
    <row r="285" spans="19:167" x14ac:dyDescent="0.25">
      <c r="S285" s="61"/>
      <c r="T285" s="61"/>
      <c r="U285" s="54"/>
      <c r="V285" s="54"/>
      <c r="W285" s="54"/>
      <c r="X285" s="54"/>
      <c r="Y285" s="54"/>
      <c r="Z285" s="54"/>
      <c r="AA285" s="54"/>
      <c r="AB285" s="54"/>
      <c r="AC285" s="54"/>
      <c r="AD285" s="54"/>
      <c r="AE285" s="54"/>
      <c r="AF285" s="54"/>
      <c r="AG285" s="54"/>
      <c r="AH285" s="54"/>
      <c r="AI285" s="54"/>
      <c r="AJ285" s="54"/>
      <c r="AK285" s="54"/>
      <c r="AL285" s="54"/>
      <c r="AM285" s="54"/>
      <c r="AN285" s="54"/>
      <c r="AO285" s="54"/>
      <c r="AP285" s="54"/>
      <c r="AQ285" s="54"/>
      <c r="AR285" s="54"/>
      <c r="AS285" s="54"/>
      <c r="AT285" s="54"/>
      <c r="AU285" s="54"/>
      <c r="AV285" s="54"/>
      <c r="AW285" s="54"/>
      <c r="AX285" s="54"/>
      <c r="AY285" s="54"/>
      <c r="AZ285" s="54"/>
      <c r="BA285" s="54"/>
      <c r="BB285" s="54"/>
      <c r="BC285" s="54"/>
      <c r="BD285" s="54"/>
      <c r="BE285" s="54"/>
      <c r="BF285" s="54"/>
      <c r="BG285" s="54"/>
      <c r="BH285" s="54"/>
      <c r="BI285" s="54"/>
      <c r="BJ285" s="54"/>
      <c r="BK285" s="54"/>
      <c r="BL285" s="54"/>
      <c r="BM285" s="54"/>
      <c r="BN285" s="54"/>
      <c r="BO285" s="54"/>
      <c r="BP285" s="54"/>
      <c r="BQ285" s="54"/>
      <c r="BR285" s="54"/>
      <c r="BS285" s="54"/>
      <c r="BT285" s="54"/>
      <c r="BU285" s="54"/>
      <c r="BV285" s="54"/>
      <c r="BW285" s="54"/>
      <c r="BX285" s="54"/>
      <c r="BY285" s="54"/>
      <c r="BZ285" s="54"/>
      <c r="CA285" s="54"/>
      <c r="CB285" s="54"/>
      <c r="CC285" s="54"/>
      <c r="CD285" s="54"/>
      <c r="CE285" s="54"/>
      <c r="CF285" s="54"/>
      <c r="CG285" s="54"/>
      <c r="CH285" s="54"/>
      <c r="CI285" s="54"/>
      <c r="CJ285" s="54"/>
      <c r="CK285" s="54"/>
      <c r="EO285" s="57"/>
      <c r="EP285" s="57"/>
      <c r="EQ285" s="57"/>
      <c r="ER285" s="57"/>
      <c r="ES285" s="57"/>
      <c r="ET285" s="57"/>
      <c r="EU285" s="57"/>
      <c r="EV285" s="57"/>
      <c r="EW285" s="5"/>
      <c r="EX285" s="5"/>
      <c r="EY285" s="5"/>
      <c r="EZ285" s="5"/>
      <c r="FA285" s="5"/>
      <c r="FB285" s="5"/>
      <c r="FC285" s="5"/>
      <c r="FD285" s="5"/>
      <c r="FE285" s="5"/>
      <c r="FF285" s="5"/>
      <c r="FG285" s="5"/>
      <c r="FH285" s="5"/>
      <c r="FI285" s="5"/>
      <c r="FJ285" s="5"/>
      <c r="FK285" s="5"/>
    </row>
    <row r="286" spans="19:167" x14ac:dyDescent="0.25">
      <c r="S286" s="61"/>
      <c r="T286" s="61"/>
      <c r="U286" s="54"/>
      <c r="V286" s="54"/>
      <c r="W286" s="54"/>
      <c r="X286" s="54"/>
      <c r="Y286" s="54"/>
      <c r="Z286" s="54"/>
      <c r="AA286" s="54"/>
      <c r="AB286" s="54"/>
      <c r="AC286" s="54"/>
      <c r="AD286" s="54"/>
      <c r="AE286" s="54"/>
      <c r="AF286" s="54"/>
      <c r="AG286" s="54"/>
      <c r="AH286" s="54"/>
      <c r="AI286" s="54"/>
      <c r="AJ286" s="54"/>
      <c r="AK286" s="54"/>
      <c r="AL286" s="54"/>
      <c r="AM286" s="54"/>
      <c r="AN286" s="54"/>
      <c r="AO286" s="54"/>
      <c r="AP286" s="54"/>
      <c r="AQ286" s="54"/>
      <c r="AR286" s="54"/>
      <c r="AS286" s="54"/>
      <c r="AT286" s="54"/>
      <c r="AU286" s="54"/>
      <c r="AV286" s="54"/>
      <c r="AW286" s="54"/>
      <c r="AX286" s="54"/>
      <c r="AY286" s="54"/>
      <c r="AZ286" s="54"/>
      <c r="BA286" s="54"/>
      <c r="BB286" s="54"/>
      <c r="BC286" s="54"/>
      <c r="BD286" s="54"/>
      <c r="BE286" s="54"/>
      <c r="BF286" s="54"/>
      <c r="BG286" s="54"/>
      <c r="BH286" s="54"/>
      <c r="BI286" s="54"/>
      <c r="BJ286" s="54"/>
      <c r="BK286" s="54"/>
      <c r="BL286" s="54"/>
      <c r="BM286" s="54"/>
      <c r="BN286" s="54"/>
      <c r="BO286" s="54"/>
      <c r="BP286" s="54"/>
      <c r="BQ286" s="54"/>
      <c r="BR286" s="54"/>
      <c r="BS286" s="54"/>
      <c r="BT286" s="54"/>
      <c r="BU286" s="54"/>
      <c r="BV286" s="54"/>
      <c r="BW286" s="54"/>
      <c r="BX286" s="54"/>
      <c r="BY286" s="54"/>
      <c r="BZ286" s="54"/>
      <c r="CA286" s="54"/>
      <c r="CB286" s="54"/>
      <c r="CC286" s="54"/>
      <c r="CD286" s="54"/>
      <c r="CE286" s="54"/>
      <c r="CF286" s="54"/>
      <c r="CG286" s="54"/>
      <c r="CH286" s="54"/>
      <c r="CI286" s="54"/>
      <c r="CJ286" s="54"/>
      <c r="CK286" s="54"/>
      <c r="EO286" s="57"/>
      <c r="EP286" s="57"/>
      <c r="EQ286" s="57"/>
      <c r="ER286" s="57"/>
      <c r="ES286" s="57"/>
      <c r="ET286" s="57"/>
      <c r="EU286" s="57"/>
      <c r="EV286" s="57"/>
      <c r="EW286" s="5"/>
      <c r="EX286" s="5"/>
      <c r="EY286" s="5"/>
      <c r="EZ286" s="5"/>
      <c r="FA286" s="5"/>
      <c r="FB286" s="5"/>
      <c r="FC286" s="5"/>
      <c r="FD286" s="5"/>
      <c r="FE286" s="5"/>
      <c r="FF286" s="5"/>
      <c r="FG286" s="5"/>
      <c r="FH286" s="5"/>
      <c r="FI286" s="5"/>
      <c r="FJ286" s="5"/>
      <c r="FK286" s="5"/>
    </row>
    <row r="287" spans="19:167" x14ac:dyDescent="0.25">
      <c r="S287" s="61"/>
      <c r="T287" s="61"/>
      <c r="U287" s="54"/>
      <c r="V287" s="54"/>
      <c r="W287" s="54"/>
      <c r="X287" s="54"/>
      <c r="Y287" s="54"/>
      <c r="Z287" s="54"/>
      <c r="AA287" s="54"/>
      <c r="AB287" s="54"/>
      <c r="AC287" s="54"/>
      <c r="AD287" s="54"/>
      <c r="AE287" s="54"/>
      <c r="AF287" s="54"/>
      <c r="AG287" s="54"/>
      <c r="AH287" s="54"/>
      <c r="AI287" s="54"/>
      <c r="AJ287" s="54"/>
      <c r="AK287" s="54"/>
      <c r="AL287" s="54"/>
      <c r="AM287" s="54"/>
      <c r="AN287" s="54"/>
      <c r="AO287" s="54"/>
      <c r="AP287" s="54"/>
      <c r="AQ287" s="54"/>
      <c r="AR287" s="54"/>
      <c r="AS287" s="54"/>
      <c r="AT287" s="54"/>
      <c r="AU287" s="54"/>
      <c r="AV287" s="54"/>
      <c r="AW287" s="54"/>
      <c r="AX287" s="54"/>
      <c r="AY287" s="54"/>
      <c r="AZ287" s="54"/>
      <c r="BA287" s="54"/>
      <c r="BB287" s="54"/>
      <c r="BC287" s="54"/>
      <c r="BD287" s="54"/>
      <c r="BE287" s="54"/>
      <c r="BF287" s="54"/>
      <c r="BG287" s="54"/>
      <c r="BH287" s="54"/>
      <c r="BI287" s="54"/>
      <c r="BJ287" s="54"/>
      <c r="BK287" s="54"/>
      <c r="BL287" s="54"/>
      <c r="BM287" s="54"/>
      <c r="BN287" s="54"/>
      <c r="BO287" s="54"/>
      <c r="BP287" s="54"/>
      <c r="BQ287" s="54"/>
      <c r="BR287" s="54"/>
      <c r="BS287" s="54"/>
      <c r="BT287" s="54"/>
      <c r="BU287" s="54"/>
      <c r="BV287" s="54"/>
      <c r="BW287" s="54"/>
      <c r="BX287" s="54"/>
      <c r="BY287" s="54"/>
      <c r="BZ287" s="54"/>
      <c r="CA287" s="54"/>
      <c r="CB287" s="54"/>
      <c r="CC287" s="54"/>
      <c r="CD287" s="54"/>
      <c r="CE287" s="54"/>
      <c r="CF287" s="54"/>
      <c r="CG287" s="54"/>
      <c r="CH287" s="54"/>
      <c r="CI287" s="54"/>
      <c r="CJ287" s="54"/>
      <c r="CK287" s="54"/>
      <c r="EO287" s="57"/>
      <c r="EP287" s="57"/>
      <c r="EQ287" s="57"/>
      <c r="ER287" s="57"/>
      <c r="ES287" s="57"/>
      <c r="ET287" s="57"/>
      <c r="EU287" s="57"/>
      <c r="EV287" s="57"/>
      <c r="EW287" s="5"/>
      <c r="EX287" s="5"/>
      <c r="EY287" s="5"/>
      <c r="EZ287" s="5"/>
      <c r="FA287" s="5"/>
      <c r="FB287" s="5"/>
      <c r="FC287" s="5"/>
      <c r="FD287" s="5"/>
      <c r="FE287" s="5"/>
      <c r="FF287" s="5"/>
      <c r="FG287" s="5"/>
      <c r="FH287" s="5"/>
      <c r="FI287" s="5"/>
      <c r="FJ287" s="5"/>
      <c r="FK287" s="5"/>
    </row>
    <row r="288" spans="19:167" x14ac:dyDescent="0.25">
      <c r="S288" s="61"/>
      <c r="T288" s="61"/>
      <c r="U288" s="54"/>
      <c r="V288" s="54"/>
      <c r="W288" s="54"/>
      <c r="X288" s="54"/>
      <c r="Y288" s="54"/>
      <c r="Z288" s="54"/>
      <c r="AA288" s="54"/>
      <c r="AB288" s="54"/>
      <c r="AC288" s="54"/>
      <c r="AD288" s="54"/>
      <c r="AE288" s="54"/>
      <c r="AF288" s="54"/>
      <c r="AG288" s="54"/>
      <c r="AH288" s="54"/>
      <c r="AI288" s="54"/>
      <c r="AJ288" s="54"/>
      <c r="AK288" s="54"/>
      <c r="AL288" s="54"/>
      <c r="AM288" s="54"/>
      <c r="AN288" s="54"/>
      <c r="AO288" s="54"/>
      <c r="AP288" s="54"/>
      <c r="AQ288" s="54"/>
      <c r="AR288" s="54"/>
      <c r="AS288" s="54"/>
      <c r="AT288" s="54"/>
      <c r="AU288" s="54"/>
      <c r="AV288" s="54"/>
      <c r="AW288" s="54"/>
      <c r="AX288" s="54"/>
      <c r="AY288" s="54"/>
      <c r="AZ288" s="54"/>
      <c r="BA288" s="54"/>
      <c r="BB288" s="54"/>
      <c r="BC288" s="54"/>
      <c r="BD288" s="54"/>
      <c r="BE288" s="54"/>
      <c r="BF288" s="54"/>
      <c r="BG288" s="54"/>
      <c r="BH288" s="54"/>
      <c r="BI288" s="54"/>
      <c r="BJ288" s="54"/>
      <c r="BK288" s="54"/>
      <c r="BL288" s="54"/>
      <c r="BM288" s="54"/>
      <c r="BN288" s="54"/>
      <c r="BO288" s="54"/>
      <c r="BP288" s="54"/>
      <c r="BQ288" s="54"/>
      <c r="BR288" s="54"/>
      <c r="BS288" s="54"/>
      <c r="BT288" s="54"/>
      <c r="BU288" s="54"/>
      <c r="BV288" s="54"/>
      <c r="BW288" s="54"/>
      <c r="BX288" s="54"/>
      <c r="BY288" s="54"/>
      <c r="BZ288" s="54"/>
      <c r="CA288" s="54"/>
      <c r="CB288" s="54"/>
      <c r="CC288" s="54"/>
      <c r="CD288" s="54"/>
      <c r="CE288" s="54"/>
      <c r="CF288" s="54"/>
      <c r="CG288" s="54"/>
      <c r="CH288" s="54"/>
      <c r="CI288" s="54"/>
      <c r="CJ288" s="54"/>
      <c r="CK288" s="54"/>
      <c r="EO288" s="57"/>
      <c r="EP288" s="57"/>
      <c r="EQ288" s="57"/>
      <c r="ER288" s="57"/>
      <c r="ES288" s="57"/>
      <c r="ET288" s="57"/>
      <c r="EU288" s="57"/>
      <c r="EV288" s="57"/>
      <c r="EW288" s="5"/>
      <c r="EX288" s="5"/>
      <c r="EY288" s="5"/>
      <c r="EZ288" s="5"/>
      <c r="FA288" s="5"/>
      <c r="FB288" s="5"/>
      <c r="FC288" s="5"/>
      <c r="FD288" s="5"/>
      <c r="FE288" s="5"/>
      <c r="FF288" s="5"/>
      <c r="FG288" s="5"/>
      <c r="FH288" s="5"/>
      <c r="FI288" s="5"/>
      <c r="FJ288" s="5"/>
      <c r="FK288" s="5"/>
    </row>
    <row r="289" spans="19:167" x14ac:dyDescent="0.25">
      <c r="S289" s="61"/>
      <c r="T289" s="61"/>
      <c r="U289" s="54"/>
      <c r="V289" s="54"/>
      <c r="W289" s="54"/>
      <c r="X289" s="54"/>
      <c r="Y289" s="54"/>
      <c r="Z289" s="54"/>
      <c r="AA289" s="54"/>
      <c r="AB289" s="54"/>
      <c r="AC289" s="54"/>
      <c r="AD289" s="54"/>
      <c r="AE289" s="54"/>
      <c r="AF289" s="54"/>
      <c r="AG289" s="54"/>
      <c r="AH289" s="54"/>
      <c r="AI289" s="54"/>
      <c r="AJ289" s="54"/>
      <c r="AK289" s="54"/>
      <c r="AL289" s="54"/>
      <c r="AM289" s="54"/>
      <c r="AN289" s="54"/>
      <c r="AO289" s="54"/>
      <c r="AP289" s="54"/>
      <c r="AQ289" s="54"/>
      <c r="AR289" s="54"/>
      <c r="AS289" s="54"/>
      <c r="AT289" s="54"/>
      <c r="AU289" s="54"/>
      <c r="AV289" s="54"/>
      <c r="AW289" s="54"/>
      <c r="AX289" s="54"/>
      <c r="AY289" s="54"/>
      <c r="AZ289" s="54"/>
      <c r="BA289" s="54"/>
      <c r="BB289" s="54"/>
      <c r="BC289" s="54"/>
      <c r="BD289" s="54"/>
      <c r="BE289" s="54"/>
      <c r="BF289" s="54"/>
      <c r="BG289" s="54"/>
      <c r="BH289" s="54"/>
      <c r="BI289" s="54"/>
      <c r="BJ289" s="54"/>
      <c r="BK289" s="54"/>
      <c r="BL289" s="54"/>
      <c r="BM289" s="54"/>
      <c r="BN289" s="54"/>
      <c r="BO289" s="54"/>
      <c r="BP289" s="54"/>
      <c r="BQ289" s="54"/>
      <c r="BR289" s="54"/>
      <c r="BS289" s="54"/>
      <c r="BT289" s="54"/>
      <c r="BU289" s="54"/>
      <c r="BV289" s="54"/>
      <c r="BW289" s="54"/>
      <c r="BX289" s="54"/>
      <c r="BY289" s="54"/>
      <c r="BZ289" s="54"/>
      <c r="CA289" s="54"/>
      <c r="CB289" s="54"/>
      <c r="CC289" s="54"/>
      <c r="CD289" s="54"/>
      <c r="CE289" s="54"/>
      <c r="CF289" s="54"/>
      <c r="CG289" s="54"/>
      <c r="CH289" s="54"/>
      <c r="CI289" s="54"/>
      <c r="CJ289" s="54"/>
      <c r="CK289" s="54"/>
      <c r="EO289" s="57"/>
      <c r="EP289" s="57"/>
      <c r="EQ289" s="57"/>
      <c r="ER289" s="57"/>
      <c r="ES289" s="57"/>
      <c r="ET289" s="57"/>
      <c r="EU289" s="57"/>
      <c r="EV289" s="57"/>
      <c r="EW289" s="5"/>
      <c r="EX289" s="5"/>
      <c r="EY289" s="5"/>
      <c r="EZ289" s="5"/>
      <c r="FA289" s="5"/>
      <c r="FB289" s="5"/>
      <c r="FC289" s="5"/>
      <c r="FD289" s="5"/>
      <c r="FE289" s="5"/>
      <c r="FF289" s="5"/>
      <c r="FG289" s="5"/>
      <c r="FH289" s="5"/>
      <c r="FI289" s="5"/>
      <c r="FJ289" s="5"/>
      <c r="FK289" s="5"/>
    </row>
    <row r="290" spans="19:167" x14ac:dyDescent="0.25">
      <c r="S290" s="61"/>
      <c r="T290" s="61"/>
      <c r="U290" s="54"/>
      <c r="V290" s="54"/>
      <c r="W290" s="54"/>
      <c r="X290" s="54"/>
      <c r="Y290" s="54"/>
      <c r="Z290" s="54"/>
      <c r="AA290" s="54"/>
      <c r="AB290" s="54"/>
      <c r="AC290" s="54"/>
      <c r="AD290" s="54"/>
      <c r="AE290" s="54"/>
      <c r="AF290" s="54"/>
      <c r="AG290" s="54"/>
      <c r="AH290" s="54"/>
      <c r="AI290" s="54"/>
      <c r="AJ290" s="54"/>
      <c r="AK290" s="54"/>
      <c r="AL290" s="54"/>
      <c r="AM290" s="54"/>
      <c r="AN290" s="54"/>
      <c r="AO290" s="54"/>
      <c r="AP290" s="54"/>
      <c r="AQ290" s="54"/>
      <c r="AR290" s="54"/>
      <c r="AS290" s="54"/>
      <c r="AT290" s="54"/>
      <c r="AU290" s="54"/>
      <c r="AV290" s="54"/>
      <c r="AW290" s="54"/>
      <c r="AX290" s="54"/>
      <c r="AY290" s="54"/>
      <c r="AZ290" s="54"/>
      <c r="BA290" s="54"/>
      <c r="BB290" s="54"/>
      <c r="BC290" s="54"/>
      <c r="BD290" s="54"/>
      <c r="BE290" s="54"/>
      <c r="BF290" s="54"/>
      <c r="BG290" s="54"/>
      <c r="BH290" s="54"/>
      <c r="BI290" s="54"/>
      <c r="BJ290" s="54"/>
      <c r="BK290" s="54"/>
      <c r="BL290" s="54"/>
      <c r="BM290" s="54"/>
      <c r="BN290" s="54"/>
      <c r="BO290" s="54"/>
      <c r="BP290" s="54"/>
      <c r="BQ290" s="54"/>
      <c r="BR290" s="54"/>
      <c r="BS290" s="54"/>
      <c r="BT290" s="54"/>
      <c r="BU290" s="54"/>
      <c r="BV290" s="54"/>
      <c r="BW290" s="54"/>
      <c r="BX290" s="54"/>
      <c r="BY290" s="54"/>
      <c r="BZ290" s="54"/>
      <c r="CA290" s="54"/>
      <c r="CB290" s="54"/>
      <c r="CC290" s="54"/>
      <c r="CD290" s="54"/>
      <c r="CE290" s="54"/>
      <c r="CF290" s="54"/>
      <c r="CG290" s="54"/>
      <c r="CH290" s="54"/>
      <c r="CI290" s="54"/>
      <c r="CJ290" s="54"/>
      <c r="CK290" s="54"/>
      <c r="EO290" s="57"/>
      <c r="EP290" s="57"/>
      <c r="EQ290" s="57"/>
      <c r="ER290" s="57"/>
      <c r="ES290" s="57"/>
      <c r="ET290" s="57"/>
      <c r="EU290" s="57"/>
      <c r="EV290" s="57"/>
      <c r="EW290" s="5"/>
      <c r="EX290" s="5"/>
      <c r="EY290" s="5"/>
      <c r="EZ290" s="5"/>
      <c r="FA290" s="5"/>
      <c r="FB290" s="5"/>
      <c r="FC290" s="5"/>
      <c r="FD290" s="5"/>
      <c r="FE290" s="5"/>
      <c r="FF290" s="5"/>
      <c r="FG290" s="5"/>
      <c r="FH290" s="5"/>
      <c r="FI290" s="5"/>
      <c r="FJ290" s="5"/>
      <c r="FK290" s="5"/>
    </row>
    <row r="291" spans="19:167" x14ac:dyDescent="0.25">
      <c r="S291" s="61"/>
      <c r="T291" s="61"/>
      <c r="U291" s="54"/>
      <c r="V291" s="54"/>
      <c r="W291" s="54"/>
      <c r="X291" s="54"/>
      <c r="Y291" s="54"/>
      <c r="Z291" s="54"/>
      <c r="AA291" s="54"/>
      <c r="AB291" s="54"/>
      <c r="AC291" s="54"/>
      <c r="AD291" s="54"/>
      <c r="AE291" s="54"/>
      <c r="AF291" s="54"/>
      <c r="AG291" s="54"/>
      <c r="AH291" s="54"/>
      <c r="AI291" s="54"/>
      <c r="AJ291" s="54"/>
      <c r="AK291" s="54"/>
      <c r="AL291" s="54"/>
      <c r="AM291" s="54"/>
      <c r="AN291" s="54"/>
      <c r="AO291" s="54"/>
      <c r="AP291" s="54"/>
      <c r="AQ291" s="54"/>
      <c r="AR291" s="54"/>
      <c r="AS291" s="54"/>
      <c r="AT291" s="54"/>
      <c r="AU291" s="54"/>
      <c r="AV291" s="54"/>
      <c r="AW291" s="54"/>
      <c r="AX291" s="54"/>
      <c r="AY291" s="54"/>
      <c r="AZ291" s="54"/>
      <c r="BA291" s="54"/>
      <c r="BB291" s="54"/>
      <c r="BC291" s="54"/>
      <c r="BD291" s="54"/>
      <c r="BE291" s="54"/>
      <c r="BF291" s="54"/>
      <c r="BG291" s="54"/>
      <c r="BH291" s="54"/>
      <c r="BI291" s="54"/>
      <c r="BJ291" s="54"/>
      <c r="BK291" s="54"/>
      <c r="BL291" s="54"/>
      <c r="BM291" s="54"/>
      <c r="BN291" s="54"/>
      <c r="BO291" s="54"/>
      <c r="BP291" s="54"/>
      <c r="BQ291" s="54"/>
      <c r="BR291" s="54"/>
      <c r="BS291" s="54"/>
      <c r="BT291" s="54"/>
      <c r="BU291" s="54"/>
      <c r="BV291" s="54"/>
      <c r="BW291" s="54"/>
      <c r="BX291" s="54"/>
      <c r="BY291" s="54"/>
      <c r="BZ291" s="54"/>
      <c r="CA291" s="54"/>
      <c r="CB291" s="54"/>
      <c r="CC291" s="54"/>
      <c r="CD291" s="54"/>
      <c r="CE291" s="54"/>
      <c r="CF291" s="54"/>
      <c r="CG291" s="54"/>
      <c r="CH291" s="54"/>
      <c r="CI291" s="54"/>
      <c r="CJ291" s="54"/>
      <c r="CK291" s="54"/>
      <c r="EO291" s="57"/>
      <c r="EP291" s="57"/>
      <c r="EQ291" s="57"/>
      <c r="ER291" s="57"/>
      <c r="ES291" s="57"/>
      <c r="ET291" s="57"/>
      <c r="EU291" s="57"/>
      <c r="EV291" s="57"/>
      <c r="EW291" s="5"/>
      <c r="EX291" s="5"/>
      <c r="EY291" s="5"/>
      <c r="EZ291" s="5"/>
      <c r="FA291" s="5"/>
      <c r="FB291" s="5"/>
      <c r="FC291" s="5"/>
      <c r="FD291" s="5"/>
      <c r="FE291" s="5"/>
      <c r="FF291" s="5"/>
      <c r="FG291" s="5"/>
      <c r="FH291" s="5"/>
      <c r="FI291" s="5"/>
      <c r="FJ291" s="5"/>
      <c r="FK291" s="5"/>
    </row>
    <row r="292" spans="19:167" x14ac:dyDescent="0.25">
      <c r="S292" s="61"/>
      <c r="T292" s="61"/>
      <c r="U292" s="54"/>
      <c r="V292" s="54"/>
      <c r="W292" s="54"/>
      <c r="X292" s="54"/>
      <c r="Y292" s="54"/>
      <c r="Z292" s="54"/>
      <c r="AA292" s="54"/>
      <c r="AB292" s="54"/>
      <c r="AC292" s="54"/>
      <c r="AD292" s="54"/>
      <c r="AE292" s="54"/>
      <c r="AF292" s="54"/>
      <c r="AG292" s="54"/>
      <c r="AH292" s="54"/>
      <c r="AI292" s="54"/>
      <c r="AJ292" s="54"/>
      <c r="AK292" s="54"/>
      <c r="AL292" s="54"/>
      <c r="AM292" s="54"/>
      <c r="AN292" s="54"/>
      <c r="AO292" s="54"/>
      <c r="AP292" s="54"/>
      <c r="AQ292" s="54"/>
      <c r="AR292" s="54"/>
      <c r="AS292" s="54"/>
      <c r="AT292" s="54"/>
      <c r="AU292" s="54"/>
      <c r="AV292" s="54"/>
      <c r="AW292" s="54"/>
      <c r="AX292" s="54"/>
      <c r="AY292" s="54"/>
      <c r="AZ292" s="54"/>
      <c r="BA292" s="54"/>
      <c r="BB292" s="54"/>
      <c r="BC292" s="54"/>
      <c r="BD292" s="54"/>
      <c r="BE292" s="54"/>
      <c r="BF292" s="54"/>
      <c r="BG292" s="54"/>
      <c r="BH292" s="54"/>
      <c r="BI292" s="54"/>
      <c r="BJ292" s="54"/>
      <c r="BK292" s="54"/>
      <c r="BL292" s="54"/>
      <c r="BM292" s="54"/>
      <c r="BN292" s="54"/>
      <c r="BO292" s="54"/>
      <c r="BP292" s="54"/>
      <c r="BQ292" s="54"/>
      <c r="BR292" s="54"/>
      <c r="BS292" s="54"/>
      <c r="BT292" s="54"/>
      <c r="BU292" s="54"/>
      <c r="BV292" s="54"/>
      <c r="BW292" s="54"/>
      <c r="BX292" s="54"/>
      <c r="BY292" s="54"/>
      <c r="BZ292" s="54"/>
      <c r="CA292" s="54"/>
      <c r="CB292" s="54"/>
      <c r="CC292" s="54"/>
      <c r="CD292" s="54"/>
      <c r="CE292" s="54"/>
      <c r="CF292" s="54"/>
      <c r="CG292" s="54"/>
      <c r="CH292" s="54"/>
      <c r="CI292" s="54"/>
      <c r="CJ292" s="54"/>
      <c r="CK292" s="54"/>
      <c r="EO292" s="57"/>
      <c r="EP292" s="57"/>
      <c r="EQ292" s="57"/>
      <c r="ER292" s="57"/>
      <c r="ES292" s="57"/>
      <c r="ET292" s="57"/>
      <c r="EU292" s="57"/>
      <c r="EV292" s="57"/>
      <c r="EW292" s="5"/>
      <c r="EX292" s="5"/>
      <c r="EY292" s="5"/>
      <c r="EZ292" s="5"/>
      <c r="FA292" s="5"/>
      <c r="FB292" s="5"/>
      <c r="FC292" s="5"/>
      <c r="FD292" s="5"/>
      <c r="FE292" s="5"/>
      <c r="FF292" s="5"/>
      <c r="FG292" s="5"/>
      <c r="FH292" s="5"/>
      <c r="FI292" s="5"/>
      <c r="FJ292" s="5"/>
      <c r="FK292" s="5"/>
    </row>
    <row r="293" spans="19:167" x14ac:dyDescent="0.25">
      <c r="S293" s="61"/>
      <c r="T293" s="61"/>
      <c r="U293" s="54"/>
      <c r="V293" s="54"/>
      <c r="W293" s="54"/>
      <c r="X293" s="54"/>
      <c r="Y293" s="54"/>
      <c r="Z293" s="54"/>
      <c r="AA293" s="54"/>
      <c r="AB293" s="54"/>
      <c r="AC293" s="54"/>
      <c r="AD293" s="54"/>
      <c r="AE293" s="54"/>
      <c r="AF293" s="54"/>
      <c r="AG293" s="54"/>
      <c r="AH293" s="54"/>
      <c r="AI293" s="54"/>
      <c r="AJ293" s="54"/>
      <c r="AK293" s="54"/>
      <c r="AL293" s="54"/>
      <c r="AM293" s="54"/>
      <c r="AN293" s="54"/>
      <c r="AO293" s="54"/>
      <c r="AP293" s="54"/>
      <c r="AQ293" s="54"/>
      <c r="AR293" s="54"/>
      <c r="AS293" s="54"/>
      <c r="AT293" s="54"/>
      <c r="AU293" s="54"/>
      <c r="AV293" s="54"/>
      <c r="AW293" s="54"/>
      <c r="AX293" s="54"/>
      <c r="AY293" s="54"/>
      <c r="AZ293" s="54"/>
      <c r="BA293" s="54"/>
      <c r="BB293" s="54"/>
      <c r="BC293" s="54"/>
      <c r="BD293" s="54"/>
      <c r="BE293" s="54"/>
      <c r="BF293" s="54"/>
      <c r="BG293" s="54"/>
      <c r="BH293" s="54"/>
      <c r="BI293" s="54"/>
      <c r="BJ293" s="54"/>
      <c r="BK293" s="54"/>
      <c r="BL293" s="54"/>
      <c r="BM293" s="54"/>
      <c r="BN293" s="54"/>
      <c r="BO293" s="54"/>
      <c r="BP293" s="54"/>
      <c r="BQ293" s="54"/>
      <c r="BR293" s="54"/>
      <c r="BS293" s="54"/>
      <c r="BT293" s="54"/>
      <c r="BU293" s="54"/>
      <c r="BV293" s="54"/>
      <c r="BW293" s="54"/>
      <c r="BX293" s="54"/>
      <c r="BY293" s="54"/>
      <c r="BZ293" s="54"/>
      <c r="CA293" s="54"/>
      <c r="CB293" s="54"/>
      <c r="CC293" s="54"/>
      <c r="CD293" s="54"/>
      <c r="CE293" s="54"/>
      <c r="CF293" s="54"/>
      <c r="CG293" s="54"/>
      <c r="CH293" s="54"/>
      <c r="CI293" s="54"/>
      <c r="CJ293" s="54"/>
      <c r="CK293" s="54"/>
      <c r="EO293" s="57"/>
      <c r="EP293" s="57"/>
      <c r="EQ293" s="57"/>
      <c r="ER293" s="57"/>
      <c r="ES293" s="57"/>
      <c r="ET293" s="57"/>
      <c r="EU293" s="57"/>
      <c r="EV293" s="57"/>
      <c r="EW293" s="5"/>
      <c r="EX293" s="5"/>
      <c r="EY293" s="5"/>
      <c r="EZ293" s="5"/>
      <c r="FA293" s="5"/>
      <c r="FB293" s="5"/>
      <c r="FC293" s="5"/>
      <c r="FD293" s="5"/>
      <c r="FE293" s="5"/>
      <c r="FF293" s="5"/>
      <c r="FG293" s="5"/>
      <c r="FH293" s="5"/>
      <c r="FI293" s="5"/>
      <c r="FJ293" s="5"/>
      <c r="FK293" s="5"/>
    </row>
    <row r="294" spans="19:167" x14ac:dyDescent="0.25">
      <c r="S294" s="61"/>
      <c r="T294" s="61"/>
      <c r="U294" s="54"/>
      <c r="V294" s="54"/>
      <c r="W294" s="54"/>
      <c r="X294" s="54"/>
      <c r="Y294" s="54"/>
      <c r="Z294" s="54"/>
      <c r="AA294" s="54"/>
      <c r="AB294" s="54"/>
      <c r="AC294" s="54"/>
      <c r="AD294" s="54"/>
      <c r="AE294" s="54"/>
      <c r="AF294" s="54"/>
      <c r="AG294" s="54"/>
      <c r="AH294" s="54"/>
      <c r="AI294" s="54"/>
      <c r="AJ294" s="54"/>
      <c r="AK294" s="54"/>
      <c r="AL294" s="54"/>
      <c r="AM294" s="54"/>
      <c r="AN294" s="54"/>
      <c r="AO294" s="54"/>
      <c r="AP294" s="54"/>
      <c r="AQ294" s="54"/>
      <c r="AR294" s="54"/>
      <c r="AS294" s="54"/>
      <c r="AT294" s="54"/>
      <c r="AU294" s="54"/>
      <c r="AV294" s="54"/>
      <c r="AW294" s="54"/>
      <c r="AX294" s="54"/>
      <c r="AY294" s="54"/>
      <c r="AZ294" s="54"/>
      <c r="BA294" s="54"/>
      <c r="BB294" s="54"/>
      <c r="BC294" s="54"/>
      <c r="BD294" s="54"/>
      <c r="BE294" s="54"/>
      <c r="BF294" s="54"/>
      <c r="BG294" s="54"/>
      <c r="BH294" s="54"/>
      <c r="BI294" s="54"/>
      <c r="BJ294" s="54"/>
      <c r="BK294" s="54"/>
      <c r="BL294" s="54"/>
      <c r="BM294" s="54"/>
      <c r="BN294" s="54"/>
      <c r="BO294" s="54"/>
      <c r="BP294" s="54"/>
      <c r="BQ294" s="54"/>
      <c r="BR294" s="54"/>
      <c r="BS294" s="54"/>
      <c r="BT294" s="54"/>
      <c r="BU294" s="54"/>
      <c r="BV294" s="54"/>
      <c r="BW294" s="54"/>
      <c r="BX294" s="54"/>
      <c r="BY294" s="54"/>
      <c r="BZ294" s="54"/>
      <c r="CA294" s="54"/>
      <c r="CB294" s="54"/>
      <c r="CC294" s="54"/>
      <c r="CD294" s="54"/>
      <c r="CE294" s="54"/>
      <c r="CF294" s="54"/>
      <c r="CG294" s="54"/>
      <c r="CH294" s="54"/>
      <c r="CI294" s="54"/>
      <c r="CJ294" s="54"/>
      <c r="CK294" s="54"/>
      <c r="EO294" s="57"/>
      <c r="EP294" s="57"/>
      <c r="EQ294" s="57"/>
      <c r="ER294" s="57"/>
      <c r="ES294" s="57"/>
      <c r="ET294" s="57"/>
      <c r="EU294" s="57"/>
      <c r="EV294" s="57"/>
      <c r="EW294" s="5"/>
      <c r="EX294" s="5"/>
      <c r="EY294" s="5"/>
      <c r="EZ294" s="5"/>
      <c r="FA294" s="5"/>
      <c r="FB294" s="5"/>
      <c r="FC294" s="5"/>
      <c r="FD294" s="5"/>
      <c r="FE294" s="5"/>
      <c r="FF294" s="5"/>
      <c r="FG294" s="5"/>
      <c r="FH294" s="5"/>
      <c r="FI294" s="5"/>
      <c r="FJ294" s="5"/>
      <c r="FK294" s="5"/>
    </row>
    <row r="295" spans="19:167" x14ac:dyDescent="0.25">
      <c r="S295" s="61"/>
      <c r="T295" s="61"/>
      <c r="U295" s="54"/>
      <c r="V295" s="54"/>
      <c r="W295" s="54"/>
      <c r="X295" s="54"/>
      <c r="Y295" s="54"/>
      <c r="Z295" s="54"/>
      <c r="AA295" s="54"/>
      <c r="AB295" s="54"/>
      <c r="AC295" s="54"/>
      <c r="AD295" s="54"/>
      <c r="AE295" s="54"/>
      <c r="AF295" s="54"/>
      <c r="AG295" s="54"/>
      <c r="AH295" s="54"/>
      <c r="AI295" s="54"/>
      <c r="AJ295" s="54"/>
      <c r="AK295" s="54"/>
      <c r="AL295" s="54"/>
      <c r="AM295" s="54"/>
      <c r="AN295" s="54"/>
      <c r="AO295" s="54"/>
      <c r="AP295" s="54"/>
      <c r="AQ295" s="54"/>
      <c r="AR295" s="54"/>
      <c r="AS295" s="54"/>
      <c r="AT295" s="54"/>
      <c r="AU295" s="54"/>
      <c r="AV295" s="54"/>
      <c r="AW295" s="54"/>
      <c r="AX295" s="54"/>
      <c r="AY295" s="54"/>
      <c r="AZ295" s="54"/>
      <c r="BA295" s="54"/>
      <c r="BB295" s="54"/>
      <c r="BC295" s="54"/>
      <c r="BD295" s="54"/>
      <c r="BE295" s="54"/>
      <c r="BF295" s="54"/>
      <c r="BG295" s="54"/>
      <c r="BH295" s="54"/>
      <c r="BI295" s="54"/>
      <c r="BJ295" s="54"/>
      <c r="BK295" s="54"/>
      <c r="BL295" s="54"/>
      <c r="BM295" s="54"/>
      <c r="BN295" s="54"/>
      <c r="BO295" s="54"/>
      <c r="BP295" s="54"/>
      <c r="BQ295" s="54"/>
      <c r="BR295" s="54"/>
      <c r="BS295" s="54"/>
      <c r="BT295" s="54"/>
      <c r="BU295" s="54"/>
      <c r="BV295" s="54"/>
      <c r="BW295" s="54"/>
      <c r="BX295" s="54"/>
      <c r="BY295" s="54"/>
      <c r="BZ295" s="54"/>
      <c r="CA295" s="54"/>
      <c r="CB295" s="54"/>
      <c r="CC295" s="54"/>
      <c r="CD295" s="54"/>
      <c r="CE295" s="54"/>
      <c r="CF295" s="54"/>
      <c r="CG295" s="54"/>
      <c r="CH295" s="54"/>
      <c r="CI295" s="54"/>
      <c r="CJ295" s="54"/>
      <c r="CK295" s="54"/>
      <c r="EO295" s="57"/>
      <c r="EP295" s="57"/>
      <c r="EQ295" s="57"/>
      <c r="ER295" s="57"/>
      <c r="ES295" s="57"/>
      <c r="ET295" s="57"/>
      <c r="EU295" s="57"/>
      <c r="EV295" s="57"/>
      <c r="EW295" s="5"/>
      <c r="EX295" s="5"/>
      <c r="EY295" s="5"/>
      <c r="EZ295" s="5"/>
      <c r="FA295" s="5"/>
      <c r="FB295" s="5"/>
      <c r="FC295" s="5"/>
      <c r="FD295" s="5"/>
      <c r="FE295" s="5"/>
      <c r="FF295" s="5"/>
      <c r="FG295" s="5"/>
      <c r="FH295" s="5"/>
      <c r="FI295" s="5"/>
      <c r="FJ295" s="5"/>
      <c r="FK295" s="5"/>
    </row>
    <row r="296" spans="19:167" x14ac:dyDescent="0.25">
      <c r="S296" s="61"/>
      <c r="T296" s="61"/>
      <c r="U296" s="54"/>
      <c r="V296" s="54"/>
      <c r="W296" s="54"/>
      <c r="X296" s="54"/>
      <c r="Y296" s="54"/>
      <c r="Z296" s="54"/>
      <c r="AA296" s="54"/>
      <c r="AB296" s="54"/>
      <c r="AC296" s="54"/>
      <c r="AD296" s="54"/>
      <c r="AE296" s="54"/>
      <c r="AF296" s="54"/>
      <c r="AG296" s="54"/>
      <c r="AH296" s="54"/>
      <c r="AI296" s="54"/>
      <c r="AJ296" s="54"/>
      <c r="AK296" s="54"/>
      <c r="AL296" s="54"/>
      <c r="AM296" s="54"/>
      <c r="AN296" s="54"/>
      <c r="AO296" s="54"/>
      <c r="AP296" s="54"/>
      <c r="AQ296" s="54"/>
      <c r="AR296" s="54"/>
      <c r="AS296" s="54"/>
      <c r="AT296" s="54"/>
      <c r="AU296" s="54"/>
      <c r="AV296" s="54"/>
      <c r="AW296" s="54"/>
      <c r="AX296" s="54"/>
      <c r="AY296" s="54"/>
      <c r="AZ296" s="54"/>
      <c r="BA296" s="54"/>
      <c r="BB296" s="54"/>
      <c r="BC296" s="54"/>
      <c r="BD296" s="54"/>
      <c r="BE296" s="54"/>
      <c r="BF296" s="54"/>
      <c r="BG296" s="54"/>
      <c r="BH296" s="54"/>
      <c r="BI296" s="54"/>
      <c r="BJ296" s="54"/>
      <c r="BK296" s="54"/>
      <c r="BL296" s="54"/>
      <c r="BM296" s="54"/>
      <c r="BN296" s="54"/>
      <c r="BO296" s="54"/>
      <c r="BP296" s="54"/>
      <c r="BQ296" s="54"/>
      <c r="BR296" s="54"/>
      <c r="BS296" s="54"/>
      <c r="BT296" s="54"/>
      <c r="BU296" s="54"/>
      <c r="BV296" s="54"/>
      <c r="BW296" s="54"/>
      <c r="BX296" s="54"/>
      <c r="BY296" s="54"/>
      <c r="BZ296" s="54"/>
      <c r="CA296" s="54"/>
      <c r="CB296" s="54"/>
      <c r="CC296" s="54"/>
      <c r="CD296" s="54"/>
      <c r="CE296" s="54"/>
      <c r="CF296" s="54"/>
      <c r="CG296" s="54"/>
      <c r="CH296" s="54"/>
      <c r="CI296" s="54"/>
      <c r="CJ296" s="54"/>
      <c r="CK296" s="54"/>
      <c r="EO296" s="57"/>
      <c r="EP296" s="57"/>
      <c r="EQ296" s="57"/>
      <c r="ER296" s="57"/>
      <c r="ES296" s="57"/>
      <c r="ET296" s="57"/>
      <c r="EU296" s="57"/>
      <c r="EV296" s="57"/>
      <c r="EW296" s="5"/>
      <c r="EX296" s="5"/>
      <c r="EY296" s="5"/>
      <c r="EZ296" s="5"/>
      <c r="FA296" s="5"/>
      <c r="FB296" s="5"/>
      <c r="FC296" s="5"/>
      <c r="FD296" s="5"/>
      <c r="FE296" s="5"/>
      <c r="FF296" s="5"/>
      <c r="FG296" s="5"/>
      <c r="FH296" s="5"/>
      <c r="FI296" s="5"/>
      <c r="FJ296" s="5"/>
      <c r="FK296" s="5"/>
    </row>
    <row r="297" spans="19:167" x14ac:dyDescent="0.25">
      <c r="S297" s="61"/>
      <c r="T297" s="61"/>
      <c r="U297" s="54"/>
      <c r="V297" s="54"/>
      <c r="W297" s="54"/>
      <c r="X297" s="54"/>
      <c r="Y297" s="54"/>
      <c r="Z297" s="54"/>
      <c r="AA297" s="54"/>
      <c r="AB297" s="54"/>
      <c r="AC297" s="54"/>
      <c r="AD297" s="54"/>
      <c r="AE297" s="54"/>
      <c r="AF297" s="54"/>
      <c r="AG297" s="54"/>
      <c r="AH297" s="54"/>
      <c r="AI297" s="54"/>
      <c r="AJ297" s="54"/>
      <c r="AK297" s="54"/>
      <c r="AL297" s="54"/>
      <c r="AM297" s="54"/>
      <c r="AN297" s="54"/>
      <c r="AO297" s="54"/>
      <c r="AP297" s="54"/>
      <c r="AQ297" s="54"/>
      <c r="AR297" s="54"/>
      <c r="AS297" s="54"/>
      <c r="AT297" s="54"/>
      <c r="AU297" s="54"/>
      <c r="AV297" s="54"/>
      <c r="AW297" s="54"/>
      <c r="AX297" s="54"/>
      <c r="AY297" s="54"/>
      <c r="AZ297" s="54"/>
      <c r="BA297" s="54"/>
      <c r="BB297" s="54"/>
      <c r="BC297" s="54"/>
      <c r="BD297" s="54"/>
      <c r="BE297" s="54"/>
      <c r="BF297" s="54"/>
      <c r="BG297" s="54"/>
      <c r="BH297" s="54"/>
      <c r="BI297" s="54"/>
      <c r="BJ297" s="54"/>
      <c r="BK297" s="54"/>
      <c r="BL297" s="54"/>
      <c r="BM297" s="54"/>
      <c r="BN297" s="54"/>
      <c r="BO297" s="54"/>
      <c r="BP297" s="54"/>
      <c r="BQ297" s="54"/>
      <c r="BR297" s="54"/>
      <c r="BS297" s="54"/>
      <c r="BT297" s="54"/>
      <c r="BU297" s="54"/>
      <c r="BV297" s="54"/>
      <c r="BW297" s="54"/>
      <c r="BX297" s="54"/>
      <c r="BY297" s="54"/>
      <c r="BZ297" s="54"/>
      <c r="CA297" s="54"/>
      <c r="CB297" s="54"/>
      <c r="CC297" s="54"/>
      <c r="CD297" s="54"/>
      <c r="CE297" s="54"/>
      <c r="CF297" s="54"/>
      <c r="CG297" s="54"/>
      <c r="CH297" s="54"/>
      <c r="CI297" s="54"/>
      <c r="CJ297" s="54"/>
      <c r="CK297" s="54"/>
      <c r="EO297" s="57"/>
      <c r="EP297" s="57"/>
      <c r="EQ297" s="57"/>
      <c r="ER297" s="57"/>
      <c r="ES297" s="57"/>
      <c r="ET297" s="57"/>
      <c r="EU297" s="57"/>
      <c r="EV297" s="57"/>
      <c r="EW297" s="5"/>
      <c r="EX297" s="5"/>
      <c r="EY297" s="5"/>
      <c r="EZ297" s="5"/>
      <c r="FA297" s="5"/>
      <c r="FB297" s="5"/>
      <c r="FC297" s="5"/>
      <c r="FD297" s="5"/>
      <c r="FE297" s="5"/>
      <c r="FF297" s="5"/>
      <c r="FG297" s="5"/>
      <c r="FH297" s="5"/>
      <c r="FI297" s="5"/>
      <c r="FJ297" s="5"/>
      <c r="FK297" s="5"/>
    </row>
    <row r="298" spans="19:167" x14ac:dyDescent="0.25">
      <c r="S298" s="61"/>
      <c r="T298" s="61"/>
      <c r="U298" s="54"/>
      <c r="V298" s="54"/>
      <c r="W298" s="54"/>
      <c r="X298" s="54"/>
      <c r="Y298" s="54"/>
      <c r="Z298" s="54"/>
      <c r="AA298" s="54"/>
      <c r="AB298" s="54"/>
      <c r="AC298" s="54"/>
      <c r="AD298" s="54"/>
      <c r="AE298" s="54"/>
      <c r="AF298" s="54"/>
      <c r="AG298" s="54"/>
      <c r="AH298" s="54"/>
      <c r="AI298" s="54"/>
      <c r="AJ298" s="54"/>
      <c r="AK298" s="54"/>
      <c r="AL298" s="54"/>
      <c r="AM298" s="54"/>
      <c r="AN298" s="54"/>
      <c r="AO298" s="54"/>
      <c r="AP298" s="54"/>
      <c r="AQ298" s="54"/>
      <c r="AR298" s="54"/>
      <c r="AS298" s="54"/>
      <c r="AT298" s="54"/>
      <c r="AU298" s="54"/>
      <c r="AV298" s="54"/>
      <c r="AW298" s="54"/>
      <c r="AX298" s="54"/>
      <c r="AY298" s="54"/>
      <c r="AZ298" s="54"/>
      <c r="BA298" s="54"/>
      <c r="BB298" s="54"/>
      <c r="BC298" s="54"/>
      <c r="BD298" s="54"/>
      <c r="BE298" s="54"/>
      <c r="BF298" s="54"/>
      <c r="BG298" s="54"/>
      <c r="BH298" s="54"/>
      <c r="BI298" s="54"/>
      <c r="BJ298" s="54"/>
      <c r="BK298" s="54"/>
      <c r="BL298" s="54"/>
      <c r="BM298" s="54"/>
      <c r="BN298" s="54"/>
      <c r="BO298" s="54"/>
      <c r="BP298" s="54"/>
      <c r="BQ298" s="54"/>
      <c r="BR298" s="54"/>
      <c r="BS298" s="54"/>
      <c r="BT298" s="54"/>
      <c r="BU298" s="54"/>
      <c r="BV298" s="54"/>
      <c r="BW298" s="54"/>
      <c r="BX298" s="54"/>
      <c r="BY298" s="54"/>
      <c r="BZ298" s="54"/>
      <c r="CA298" s="54"/>
      <c r="CB298" s="54"/>
      <c r="CC298" s="54"/>
      <c r="CD298" s="54"/>
      <c r="CE298" s="54"/>
      <c r="CF298" s="54"/>
      <c r="CG298" s="54"/>
      <c r="CH298" s="54"/>
      <c r="CI298" s="54"/>
      <c r="CJ298" s="54"/>
      <c r="CK298" s="54"/>
      <c r="EO298" s="57"/>
      <c r="EP298" s="57"/>
      <c r="EQ298" s="57"/>
      <c r="ER298" s="57"/>
      <c r="ES298" s="57"/>
      <c r="ET298" s="57"/>
      <c r="EU298" s="57"/>
      <c r="EV298" s="57"/>
      <c r="EW298" s="5"/>
      <c r="EX298" s="5"/>
      <c r="EY298" s="5"/>
      <c r="EZ298" s="5"/>
      <c r="FA298" s="5"/>
      <c r="FB298" s="5"/>
      <c r="FC298" s="5"/>
      <c r="FD298" s="5"/>
      <c r="FE298" s="5"/>
      <c r="FF298" s="5"/>
      <c r="FG298" s="5"/>
      <c r="FH298" s="5"/>
      <c r="FI298" s="5"/>
      <c r="FJ298" s="5"/>
      <c r="FK298" s="5"/>
    </row>
    <row r="299" spans="19:167" x14ac:dyDescent="0.25">
      <c r="S299" s="61"/>
      <c r="T299" s="61"/>
      <c r="U299" s="54"/>
      <c r="V299" s="54"/>
      <c r="W299" s="54"/>
      <c r="X299" s="54"/>
      <c r="Y299" s="54"/>
      <c r="Z299" s="54"/>
      <c r="AA299" s="54"/>
      <c r="AB299" s="54"/>
      <c r="AC299" s="54"/>
      <c r="AD299" s="54"/>
      <c r="AE299" s="54"/>
      <c r="AF299" s="54"/>
      <c r="AG299" s="54"/>
      <c r="AH299" s="54"/>
      <c r="AI299" s="54"/>
      <c r="AJ299" s="54"/>
      <c r="AK299" s="54"/>
      <c r="AL299" s="54"/>
      <c r="AM299" s="54"/>
      <c r="AN299" s="54"/>
      <c r="AO299" s="54"/>
      <c r="AP299" s="54"/>
      <c r="AQ299" s="54"/>
      <c r="AR299" s="54"/>
      <c r="AS299" s="54"/>
      <c r="AT299" s="54"/>
      <c r="AU299" s="54"/>
      <c r="AV299" s="54"/>
      <c r="AW299" s="54"/>
      <c r="AX299" s="54"/>
      <c r="AY299" s="54"/>
      <c r="AZ299" s="54"/>
      <c r="BA299" s="54"/>
      <c r="BB299" s="54"/>
      <c r="BC299" s="54"/>
      <c r="BD299" s="54"/>
      <c r="BE299" s="54"/>
      <c r="BF299" s="54"/>
      <c r="BG299" s="54"/>
      <c r="BH299" s="54"/>
      <c r="BI299" s="54"/>
      <c r="BJ299" s="54"/>
      <c r="BK299" s="54"/>
      <c r="BL299" s="54"/>
      <c r="BM299" s="54"/>
      <c r="BN299" s="54"/>
      <c r="BO299" s="54"/>
      <c r="BP299" s="54"/>
      <c r="BQ299" s="54"/>
      <c r="BR299" s="54"/>
      <c r="BS299" s="54"/>
      <c r="BT299" s="54"/>
      <c r="BU299" s="54"/>
      <c r="BV299" s="54"/>
      <c r="BW299" s="54"/>
      <c r="BX299" s="54"/>
      <c r="BY299" s="54"/>
      <c r="BZ299" s="54"/>
      <c r="CA299" s="54"/>
      <c r="CB299" s="54"/>
      <c r="CC299" s="54"/>
      <c r="CD299" s="54"/>
      <c r="CE299" s="54"/>
      <c r="CF299" s="54"/>
      <c r="CG299" s="54"/>
      <c r="CH299" s="54"/>
      <c r="CI299" s="54"/>
      <c r="CJ299" s="54"/>
      <c r="CK299" s="54"/>
      <c r="EO299" s="57"/>
      <c r="EP299" s="57"/>
      <c r="EQ299" s="57"/>
      <c r="ER299" s="57"/>
      <c r="ES299" s="57"/>
      <c r="ET299" s="57"/>
      <c r="EU299" s="57"/>
      <c r="EV299" s="57"/>
      <c r="EW299" s="5"/>
      <c r="EX299" s="5"/>
      <c r="EY299" s="5"/>
      <c r="EZ299" s="5"/>
      <c r="FA299" s="5"/>
      <c r="FB299" s="5"/>
      <c r="FC299" s="5"/>
      <c r="FD299" s="5"/>
      <c r="FE299" s="5"/>
      <c r="FF299" s="5"/>
      <c r="FG299" s="5"/>
      <c r="FH299" s="5"/>
      <c r="FI299" s="5"/>
      <c r="FJ299" s="5"/>
      <c r="FK299" s="5"/>
    </row>
    <row r="300" spans="19:167" x14ac:dyDescent="0.25">
      <c r="S300" s="61"/>
      <c r="T300" s="61"/>
      <c r="U300" s="54"/>
      <c r="V300" s="54"/>
      <c r="W300" s="54"/>
      <c r="X300" s="54"/>
      <c r="Y300" s="54"/>
      <c r="Z300" s="54"/>
      <c r="AA300" s="54"/>
      <c r="AB300" s="54"/>
      <c r="AC300" s="54"/>
      <c r="AD300" s="54"/>
      <c r="AE300" s="54"/>
      <c r="AF300" s="54"/>
      <c r="AG300" s="54"/>
      <c r="AH300" s="54"/>
      <c r="AI300" s="54"/>
      <c r="AJ300" s="54"/>
      <c r="AK300" s="54"/>
      <c r="AL300" s="54"/>
      <c r="AM300" s="54"/>
      <c r="AN300" s="54"/>
      <c r="AO300" s="54"/>
      <c r="AP300" s="54"/>
      <c r="AQ300" s="54"/>
      <c r="AR300" s="54"/>
      <c r="AS300" s="54"/>
      <c r="AT300" s="54"/>
      <c r="AU300" s="54"/>
      <c r="AV300" s="54"/>
      <c r="AW300" s="54"/>
      <c r="AX300" s="54"/>
      <c r="AY300" s="54"/>
      <c r="AZ300" s="54"/>
      <c r="BA300" s="54"/>
      <c r="BB300" s="54"/>
      <c r="BC300" s="54"/>
      <c r="BD300" s="54"/>
      <c r="BE300" s="54"/>
      <c r="BF300" s="54"/>
      <c r="BG300" s="54"/>
      <c r="BH300" s="54"/>
      <c r="BI300" s="54"/>
      <c r="BJ300" s="54"/>
      <c r="BK300" s="54"/>
      <c r="BL300" s="54"/>
      <c r="BM300" s="54"/>
      <c r="BN300" s="54"/>
      <c r="BO300" s="54"/>
      <c r="BP300" s="54"/>
      <c r="BQ300" s="54"/>
      <c r="BR300" s="54"/>
      <c r="BS300" s="54"/>
      <c r="BT300" s="54"/>
      <c r="BU300" s="54"/>
      <c r="BV300" s="54"/>
      <c r="BW300" s="54"/>
      <c r="BX300" s="54"/>
      <c r="BY300" s="54"/>
      <c r="BZ300" s="54"/>
      <c r="CA300" s="54"/>
      <c r="CB300" s="54"/>
      <c r="CC300" s="54"/>
      <c r="CD300" s="54"/>
      <c r="CE300" s="54"/>
      <c r="CF300" s="54"/>
      <c r="CG300" s="54"/>
      <c r="CH300" s="54"/>
      <c r="CI300" s="54"/>
      <c r="CJ300" s="54"/>
      <c r="CK300" s="54"/>
      <c r="EO300" s="57"/>
      <c r="EP300" s="57"/>
      <c r="EQ300" s="57"/>
      <c r="ER300" s="57"/>
      <c r="ES300" s="57"/>
      <c r="ET300" s="57"/>
      <c r="EU300" s="57"/>
      <c r="EV300" s="57"/>
      <c r="EW300" s="5"/>
      <c r="EX300" s="5"/>
      <c r="EY300" s="5"/>
      <c r="EZ300" s="5"/>
      <c r="FA300" s="5"/>
      <c r="FB300" s="5"/>
      <c r="FC300" s="5"/>
      <c r="FD300" s="5"/>
      <c r="FE300" s="5"/>
      <c r="FF300" s="5"/>
      <c r="FG300" s="5"/>
      <c r="FH300" s="5"/>
      <c r="FI300" s="5"/>
      <c r="FJ300" s="5"/>
      <c r="FK300" s="5"/>
    </row>
    <row r="301" spans="19:167" x14ac:dyDescent="0.25">
      <c r="S301" s="61"/>
      <c r="T301" s="61"/>
      <c r="U301" s="54"/>
      <c r="V301" s="54"/>
      <c r="W301" s="54"/>
      <c r="X301" s="54"/>
      <c r="Y301" s="54"/>
      <c r="Z301" s="54"/>
      <c r="AA301" s="54"/>
      <c r="AB301" s="54"/>
      <c r="AC301" s="54"/>
      <c r="AD301" s="54"/>
      <c r="AE301" s="54"/>
      <c r="AF301" s="54"/>
      <c r="AG301" s="54"/>
      <c r="AH301" s="54"/>
      <c r="AI301" s="54"/>
      <c r="AJ301" s="54"/>
      <c r="AK301" s="54"/>
      <c r="AL301" s="54"/>
      <c r="AM301" s="54"/>
      <c r="AN301" s="54"/>
      <c r="AO301" s="54"/>
      <c r="AP301" s="54"/>
      <c r="AQ301" s="54"/>
      <c r="AR301" s="54"/>
      <c r="AS301" s="54"/>
      <c r="AT301" s="54"/>
      <c r="AU301" s="54"/>
      <c r="AV301" s="54"/>
      <c r="AW301" s="54"/>
      <c r="AX301" s="54"/>
      <c r="AY301" s="54"/>
      <c r="AZ301" s="54"/>
      <c r="BA301" s="54"/>
      <c r="BB301" s="54"/>
      <c r="BC301" s="54"/>
      <c r="BD301" s="54"/>
      <c r="BE301" s="54"/>
      <c r="BF301" s="54"/>
      <c r="BG301" s="54"/>
      <c r="BH301" s="54"/>
      <c r="BI301" s="54"/>
      <c r="BJ301" s="54"/>
      <c r="BK301" s="54"/>
      <c r="BL301" s="54"/>
      <c r="BM301" s="54"/>
      <c r="BN301" s="54"/>
      <c r="BO301" s="54"/>
      <c r="BP301" s="54"/>
      <c r="BQ301" s="54"/>
      <c r="BR301" s="54"/>
      <c r="BS301" s="54"/>
      <c r="BT301" s="54"/>
      <c r="BU301" s="54"/>
      <c r="BV301" s="54"/>
      <c r="BW301" s="54"/>
      <c r="BX301" s="54"/>
      <c r="BY301" s="54"/>
      <c r="BZ301" s="54"/>
      <c r="CA301" s="54"/>
      <c r="CB301" s="54"/>
      <c r="CC301" s="54"/>
      <c r="CD301" s="54"/>
      <c r="CE301" s="54"/>
      <c r="CF301" s="54"/>
      <c r="CG301" s="54"/>
      <c r="CH301" s="54"/>
      <c r="CI301" s="54"/>
      <c r="CJ301" s="54"/>
      <c r="CK301" s="54"/>
      <c r="EO301" s="57"/>
      <c r="EP301" s="57"/>
      <c r="EQ301" s="57"/>
      <c r="ER301" s="57"/>
      <c r="ES301" s="57"/>
      <c r="ET301" s="57"/>
      <c r="EU301" s="57"/>
      <c r="EV301" s="57"/>
      <c r="EW301" s="5"/>
      <c r="EX301" s="5"/>
      <c r="EY301" s="5"/>
      <c r="EZ301" s="5"/>
      <c r="FA301" s="5"/>
      <c r="FB301" s="5"/>
      <c r="FC301" s="5"/>
      <c r="FD301" s="5"/>
      <c r="FE301" s="5"/>
      <c r="FF301" s="5"/>
      <c r="FG301" s="5"/>
      <c r="FH301" s="5"/>
      <c r="FI301" s="5"/>
      <c r="FJ301" s="5"/>
      <c r="FK301" s="5"/>
    </row>
    <row r="302" spans="19:167" x14ac:dyDescent="0.25">
      <c r="S302" s="61"/>
      <c r="T302" s="61"/>
      <c r="U302" s="54"/>
      <c r="V302" s="54"/>
      <c r="W302" s="54"/>
      <c r="X302" s="54"/>
      <c r="Y302" s="54"/>
      <c r="Z302" s="54"/>
      <c r="AA302" s="54"/>
      <c r="AB302" s="54"/>
      <c r="AC302" s="54"/>
      <c r="AD302" s="54"/>
      <c r="AE302" s="54"/>
      <c r="AF302" s="54"/>
      <c r="AG302" s="54"/>
      <c r="AH302" s="54"/>
      <c r="AI302" s="54"/>
      <c r="AJ302" s="54"/>
      <c r="AK302" s="54"/>
      <c r="AL302" s="54"/>
      <c r="AM302" s="54"/>
      <c r="AN302" s="54"/>
      <c r="AO302" s="54"/>
      <c r="AP302" s="54"/>
      <c r="AQ302" s="54"/>
      <c r="AR302" s="54"/>
      <c r="AS302" s="54"/>
      <c r="AT302" s="54"/>
      <c r="AU302" s="54"/>
      <c r="AV302" s="54"/>
      <c r="AW302" s="54"/>
      <c r="AX302" s="54"/>
      <c r="AY302" s="54"/>
      <c r="AZ302" s="54"/>
      <c r="BA302" s="54"/>
      <c r="BB302" s="54"/>
      <c r="BC302" s="54"/>
      <c r="BD302" s="54"/>
      <c r="BE302" s="54"/>
      <c r="BF302" s="54"/>
      <c r="BG302" s="54"/>
      <c r="BH302" s="54"/>
      <c r="BI302" s="54"/>
      <c r="BJ302" s="54"/>
      <c r="BK302" s="54"/>
      <c r="BL302" s="54"/>
      <c r="BM302" s="54"/>
      <c r="BN302" s="54"/>
      <c r="BO302" s="54"/>
      <c r="BP302" s="54"/>
      <c r="BQ302" s="54"/>
      <c r="BR302" s="54"/>
      <c r="BS302" s="54"/>
      <c r="BT302" s="54"/>
      <c r="BU302" s="54"/>
      <c r="BV302" s="54"/>
      <c r="BW302" s="54"/>
      <c r="BX302" s="54"/>
      <c r="BY302" s="54"/>
      <c r="BZ302" s="54"/>
      <c r="CA302" s="54"/>
      <c r="CB302" s="54"/>
      <c r="CC302" s="54"/>
      <c r="CD302" s="54"/>
      <c r="CE302" s="54"/>
      <c r="CF302" s="54"/>
      <c r="CG302" s="54"/>
      <c r="CH302" s="54"/>
      <c r="CI302" s="54"/>
      <c r="CJ302" s="54"/>
      <c r="CK302" s="54"/>
      <c r="EO302" s="57"/>
      <c r="EP302" s="57"/>
      <c r="EQ302" s="57"/>
      <c r="ER302" s="57"/>
      <c r="ES302" s="57"/>
      <c r="ET302" s="57"/>
      <c r="EU302" s="57"/>
      <c r="EV302" s="57"/>
      <c r="EW302" s="5"/>
      <c r="EX302" s="5"/>
      <c r="EY302" s="5"/>
      <c r="EZ302" s="5"/>
      <c r="FA302" s="5"/>
      <c r="FB302" s="5"/>
      <c r="FC302" s="5"/>
      <c r="FD302" s="5"/>
      <c r="FE302" s="5"/>
      <c r="FF302" s="5"/>
      <c r="FG302" s="5"/>
      <c r="FH302" s="5"/>
      <c r="FI302" s="5"/>
      <c r="FJ302" s="5"/>
      <c r="FK302" s="5"/>
    </row>
    <row r="303" spans="19:167" x14ac:dyDescent="0.25">
      <c r="S303" s="61"/>
      <c r="T303" s="61"/>
      <c r="U303" s="54"/>
      <c r="V303" s="54"/>
      <c r="W303" s="54"/>
      <c r="X303" s="54"/>
      <c r="Y303" s="54"/>
      <c r="Z303" s="54"/>
      <c r="AA303" s="54"/>
      <c r="AB303" s="54"/>
      <c r="AC303" s="54"/>
      <c r="AD303" s="54"/>
      <c r="AE303" s="54"/>
      <c r="AF303" s="54"/>
      <c r="AG303" s="54"/>
      <c r="AH303" s="54"/>
      <c r="AI303" s="54"/>
      <c r="AJ303" s="54"/>
      <c r="AK303" s="54"/>
      <c r="AL303" s="54"/>
      <c r="AM303" s="54"/>
      <c r="AN303" s="54"/>
      <c r="AO303" s="54"/>
      <c r="AP303" s="54"/>
      <c r="AQ303" s="54"/>
      <c r="AR303" s="54"/>
      <c r="AS303" s="54"/>
      <c r="AT303" s="54"/>
      <c r="AU303" s="54"/>
      <c r="AV303" s="54"/>
      <c r="AW303" s="54"/>
      <c r="AX303" s="54"/>
      <c r="AY303" s="54"/>
      <c r="AZ303" s="54"/>
      <c r="BA303" s="54"/>
      <c r="BB303" s="54"/>
      <c r="BC303" s="54"/>
      <c r="BD303" s="54"/>
      <c r="BE303" s="54"/>
      <c r="BF303" s="54"/>
      <c r="BG303" s="54"/>
      <c r="BH303" s="54"/>
      <c r="BI303" s="54"/>
      <c r="BJ303" s="54"/>
      <c r="BK303" s="54"/>
      <c r="BL303" s="54"/>
      <c r="BM303" s="54"/>
      <c r="BN303" s="54"/>
      <c r="BO303" s="54"/>
      <c r="BP303" s="54"/>
      <c r="BQ303" s="54"/>
      <c r="BR303" s="54"/>
      <c r="BS303" s="54"/>
      <c r="BT303" s="54"/>
      <c r="BU303" s="54"/>
      <c r="BV303" s="54"/>
      <c r="BW303" s="54"/>
      <c r="BX303" s="54"/>
      <c r="BY303" s="54"/>
      <c r="BZ303" s="54"/>
      <c r="CA303" s="54"/>
      <c r="CB303" s="54"/>
      <c r="CC303" s="54"/>
      <c r="CD303" s="54"/>
      <c r="CE303" s="54"/>
      <c r="CF303" s="54"/>
      <c r="CG303" s="54"/>
      <c r="CH303" s="54"/>
      <c r="CI303" s="54"/>
      <c r="CJ303" s="54"/>
      <c r="CK303" s="54"/>
      <c r="EO303" s="57"/>
      <c r="EP303" s="57"/>
      <c r="EQ303" s="57"/>
      <c r="ER303" s="57"/>
      <c r="ES303" s="57"/>
      <c r="ET303" s="57"/>
      <c r="EU303" s="57"/>
      <c r="EV303" s="57"/>
      <c r="EW303" s="5"/>
      <c r="EX303" s="5"/>
      <c r="EY303" s="5"/>
      <c r="EZ303" s="5"/>
      <c r="FA303" s="5"/>
      <c r="FB303" s="5"/>
      <c r="FC303" s="5"/>
      <c r="FD303" s="5"/>
      <c r="FE303" s="5"/>
      <c r="FF303" s="5"/>
      <c r="FG303" s="5"/>
      <c r="FH303" s="5"/>
      <c r="FI303" s="5"/>
      <c r="FJ303" s="5"/>
      <c r="FK303" s="5"/>
    </row>
    <row r="304" spans="19:167" x14ac:dyDescent="0.25">
      <c r="S304" s="61"/>
      <c r="T304" s="61"/>
      <c r="U304" s="54"/>
      <c r="V304" s="54"/>
      <c r="W304" s="54"/>
      <c r="X304" s="54"/>
      <c r="Y304" s="54"/>
      <c r="Z304" s="54"/>
      <c r="AA304" s="54"/>
      <c r="AB304" s="54"/>
      <c r="AC304" s="54"/>
      <c r="AD304" s="54"/>
      <c r="AE304" s="54"/>
      <c r="AF304" s="54"/>
      <c r="AG304" s="54"/>
      <c r="AH304" s="54"/>
      <c r="AI304" s="54"/>
      <c r="AJ304" s="54"/>
      <c r="AK304" s="54"/>
      <c r="AL304" s="54"/>
      <c r="AM304" s="54"/>
      <c r="AN304" s="54"/>
      <c r="AO304" s="54"/>
      <c r="AP304" s="54"/>
      <c r="AQ304" s="54"/>
      <c r="AR304" s="54"/>
      <c r="AS304" s="54"/>
      <c r="AT304" s="54"/>
      <c r="AU304" s="54"/>
      <c r="AV304" s="54"/>
      <c r="AW304" s="54"/>
      <c r="AX304" s="54"/>
      <c r="AY304" s="54"/>
      <c r="AZ304" s="54"/>
      <c r="BA304" s="54"/>
      <c r="BB304" s="54"/>
      <c r="BC304" s="54"/>
      <c r="BD304" s="54"/>
      <c r="BE304" s="54"/>
      <c r="BF304" s="54"/>
      <c r="BG304" s="54"/>
      <c r="BH304" s="54"/>
      <c r="BI304" s="54"/>
      <c r="BJ304" s="54"/>
      <c r="BK304" s="54"/>
      <c r="BL304" s="54"/>
      <c r="BM304" s="54"/>
      <c r="BN304" s="54"/>
      <c r="BO304" s="54"/>
      <c r="BP304" s="54"/>
      <c r="BQ304" s="54"/>
      <c r="BR304" s="54"/>
      <c r="BS304" s="54"/>
      <c r="BT304" s="54"/>
      <c r="BU304" s="54"/>
      <c r="BV304" s="54"/>
      <c r="BW304" s="54"/>
      <c r="BX304" s="54"/>
      <c r="BY304" s="54"/>
      <c r="BZ304" s="54"/>
      <c r="CA304" s="54"/>
      <c r="CB304" s="54"/>
      <c r="CC304" s="54"/>
      <c r="CD304" s="54"/>
      <c r="CE304" s="54"/>
      <c r="CF304" s="54"/>
      <c r="CG304" s="54"/>
      <c r="CH304" s="54"/>
      <c r="CI304" s="54"/>
      <c r="CJ304" s="54"/>
      <c r="CK304" s="54"/>
      <c r="EO304" s="57"/>
      <c r="EP304" s="57"/>
      <c r="EQ304" s="57"/>
      <c r="ER304" s="57"/>
      <c r="ES304" s="57"/>
      <c r="ET304" s="57"/>
      <c r="EU304" s="57"/>
      <c r="EV304" s="57"/>
      <c r="EW304" s="5"/>
      <c r="EX304" s="5"/>
      <c r="EY304" s="5"/>
      <c r="EZ304" s="5"/>
      <c r="FA304" s="5"/>
      <c r="FB304" s="5"/>
      <c r="FC304" s="5"/>
      <c r="FD304" s="5"/>
      <c r="FE304" s="5"/>
      <c r="FF304" s="5"/>
      <c r="FG304" s="5"/>
      <c r="FH304" s="5"/>
      <c r="FI304" s="5"/>
      <c r="FJ304" s="5"/>
      <c r="FK304" s="5"/>
    </row>
    <row r="305" spans="19:167" x14ac:dyDescent="0.25">
      <c r="S305" s="61"/>
      <c r="T305" s="61"/>
      <c r="U305" s="54"/>
      <c r="V305" s="54"/>
      <c r="W305" s="54"/>
      <c r="X305" s="54"/>
      <c r="Y305" s="54"/>
      <c r="Z305" s="54"/>
      <c r="AA305" s="54"/>
      <c r="AB305" s="54"/>
      <c r="AC305" s="54"/>
      <c r="AD305" s="54"/>
      <c r="AE305" s="54"/>
      <c r="AF305" s="54"/>
      <c r="AG305" s="54"/>
      <c r="AH305" s="54"/>
      <c r="AI305" s="54"/>
      <c r="AJ305" s="54"/>
      <c r="AK305" s="54"/>
      <c r="AL305" s="54"/>
      <c r="AM305" s="54"/>
      <c r="AN305" s="54"/>
      <c r="AO305" s="54"/>
      <c r="AP305" s="54"/>
      <c r="AQ305" s="54"/>
      <c r="AR305" s="54"/>
      <c r="AS305" s="54"/>
      <c r="AT305" s="54"/>
      <c r="AU305" s="54"/>
      <c r="AV305" s="54"/>
      <c r="AW305" s="54"/>
      <c r="AX305" s="54"/>
      <c r="AY305" s="54"/>
      <c r="AZ305" s="54"/>
      <c r="BA305" s="54"/>
      <c r="BB305" s="54"/>
      <c r="BC305" s="54"/>
      <c r="BD305" s="54"/>
      <c r="BE305" s="54"/>
      <c r="BF305" s="54"/>
      <c r="BG305" s="54"/>
      <c r="BH305" s="54"/>
      <c r="BI305" s="54"/>
      <c r="BJ305" s="54"/>
      <c r="BK305" s="54"/>
      <c r="BL305" s="54"/>
      <c r="BM305" s="54"/>
      <c r="BN305" s="54"/>
      <c r="BO305" s="54"/>
      <c r="BP305" s="54"/>
      <c r="BQ305" s="54"/>
      <c r="BR305" s="54"/>
      <c r="BS305" s="54"/>
      <c r="BT305" s="54"/>
      <c r="BU305" s="54"/>
      <c r="BV305" s="54"/>
      <c r="BW305" s="54"/>
      <c r="BX305" s="54"/>
      <c r="BY305" s="54"/>
      <c r="BZ305" s="54"/>
      <c r="CA305" s="54"/>
      <c r="CB305" s="54"/>
      <c r="CC305" s="54"/>
      <c r="CD305" s="54"/>
      <c r="CE305" s="54"/>
      <c r="CF305" s="54"/>
      <c r="CG305" s="54"/>
      <c r="CH305" s="54"/>
      <c r="CI305" s="54"/>
      <c r="CJ305" s="54"/>
      <c r="CK305" s="54"/>
      <c r="EO305" s="57"/>
      <c r="EP305" s="57"/>
      <c r="EQ305" s="57"/>
      <c r="ER305" s="57"/>
      <c r="ES305" s="57"/>
      <c r="ET305" s="57"/>
      <c r="EU305" s="57"/>
      <c r="EV305" s="57"/>
      <c r="EW305" s="5"/>
      <c r="EX305" s="5"/>
      <c r="EY305" s="5"/>
      <c r="EZ305" s="5"/>
      <c r="FA305" s="5"/>
      <c r="FB305" s="5"/>
      <c r="FC305" s="5"/>
      <c r="FD305" s="5"/>
      <c r="FE305" s="5"/>
      <c r="FF305" s="5"/>
      <c r="FG305" s="5"/>
      <c r="FH305" s="5"/>
      <c r="FI305" s="5"/>
      <c r="FJ305" s="5"/>
      <c r="FK305" s="5"/>
    </row>
    <row r="306" spans="19:167" x14ac:dyDescent="0.25">
      <c r="S306" s="61"/>
      <c r="T306" s="61"/>
      <c r="U306" s="54"/>
      <c r="V306" s="54"/>
      <c r="W306" s="54"/>
      <c r="X306" s="54"/>
      <c r="Y306" s="54"/>
      <c r="Z306" s="54"/>
      <c r="AA306" s="54"/>
      <c r="AB306" s="54"/>
      <c r="AC306" s="54"/>
      <c r="AD306" s="54"/>
      <c r="AE306" s="54"/>
      <c r="AF306" s="54"/>
      <c r="AG306" s="54"/>
      <c r="AH306" s="54"/>
      <c r="AI306" s="54"/>
      <c r="AJ306" s="54"/>
      <c r="AK306" s="54"/>
      <c r="AL306" s="54"/>
      <c r="AM306" s="54"/>
      <c r="AN306" s="54"/>
      <c r="AO306" s="54"/>
      <c r="AP306" s="54"/>
      <c r="AQ306" s="54"/>
      <c r="AR306" s="54"/>
      <c r="AS306" s="54"/>
      <c r="AT306" s="54"/>
      <c r="AU306" s="54"/>
      <c r="AV306" s="54"/>
      <c r="AW306" s="54"/>
      <c r="AX306" s="54"/>
      <c r="AY306" s="54"/>
      <c r="AZ306" s="54"/>
      <c r="BA306" s="54"/>
      <c r="BB306" s="54"/>
      <c r="BC306" s="54"/>
      <c r="BD306" s="54"/>
      <c r="BE306" s="54"/>
      <c r="BF306" s="54"/>
      <c r="BG306" s="54"/>
      <c r="BH306" s="54"/>
      <c r="BI306" s="54"/>
      <c r="BJ306" s="54"/>
      <c r="BK306" s="54"/>
      <c r="BL306" s="54"/>
      <c r="BM306" s="54"/>
      <c r="BN306" s="54"/>
      <c r="BO306" s="54"/>
      <c r="BP306" s="54"/>
      <c r="BQ306" s="54"/>
      <c r="BR306" s="54"/>
      <c r="BS306" s="54"/>
      <c r="BT306" s="54"/>
      <c r="BU306" s="54"/>
      <c r="BV306" s="54"/>
      <c r="BW306" s="54"/>
      <c r="BX306" s="54"/>
      <c r="BY306" s="54"/>
      <c r="BZ306" s="54"/>
      <c r="CA306" s="54"/>
      <c r="CB306" s="54"/>
      <c r="CC306" s="54"/>
      <c r="CD306" s="54"/>
      <c r="CE306" s="54"/>
      <c r="CF306" s="54"/>
      <c r="CG306" s="54"/>
      <c r="CH306" s="54"/>
      <c r="CI306" s="54"/>
      <c r="CJ306" s="54"/>
      <c r="CK306" s="54"/>
      <c r="EO306" s="57"/>
      <c r="EP306" s="57"/>
      <c r="EQ306" s="57"/>
      <c r="ER306" s="57"/>
      <c r="ES306" s="57"/>
      <c r="ET306" s="57"/>
      <c r="EU306" s="57"/>
      <c r="EV306" s="57"/>
      <c r="EW306" s="5"/>
      <c r="EX306" s="5"/>
      <c r="EY306" s="5"/>
      <c r="EZ306" s="5"/>
      <c r="FA306" s="5"/>
      <c r="FB306" s="5"/>
      <c r="FC306" s="5"/>
      <c r="FD306" s="5"/>
      <c r="FE306" s="5"/>
      <c r="FF306" s="5"/>
      <c r="FG306" s="5"/>
      <c r="FH306" s="5"/>
      <c r="FI306" s="5"/>
      <c r="FJ306" s="5"/>
      <c r="FK306" s="5"/>
    </row>
    <row r="307" spans="19:167" x14ac:dyDescent="0.25">
      <c r="S307" s="61"/>
      <c r="T307" s="61"/>
      <c r="U307" s="54"/>
      <c r="V307" s="54"/>
      <c r="W307" s="54"/>
      <c r="X307" s="54"/>
      <c r="Y307" s="54"/>
      <c r="Z307" s="54"/>
      <c r="AA307" s="54"/>
      <c r="AB307" s="54"/>
      <c r="AC307" s="54"/>
      <c r="AD307" s="54"/>
      <c r="AE307" s="54"/>
      <c r="AF307" s="54"/>
      <c r="AG307" s="54"/>
      <c r="AH307" s="54"/>
      <c r="AI307" s="54"/>
      <c r="AJ307" s="54"/>
      <c r="AK307" s="54"/>
      <c r="AL307" s="54"/>
      <c r="AM307" s="54"/>
      <c r="AN307" s="54"/>
      <c r="AO307" s="54"/>
      <c r="AP307" s="54"/>
      <c r="AQ307" s="54"/>
      <c r="AR307" s="54"/>
      <c r="AS307" s="54"/>
      <c r="AT307" s="54"/>
      <c r="AU307" s="54"/>
      <c r="AV307" s="54"/>
      <c r="AW307" s="54"/>
      <c r="AX307" s="54"/>
      <c r="AY307" s="54"/>
      <c r="AZ307" s="54"/>
      <c r="BA307" s="54"/>
      <c r="BB307" s="54"/>
      <c r="BC307" s="54"/>
      <c r="BD307" s="54"/>
      <c r="BE307" s="54"/>
      <c r="BF307" s="54"/>
      <c r="BG307" s="54"/>
      <c r="BH307" s="54"/>
      <c r="BI307" s="54"/>
      <c r="BJ307" s="54"/>
      <c r="BK307" s="54"/>
      <c r="BL307" s="54"/>
      <c r="BM307" s="54"/>
      <c r="BN307" s="54"/>
      <c r="BO307" s="54"/>
      <c r="BP307" s="54"/>
      <c r="BQ307" s="54"/>
      <c r="BR307" s="54"/>
      <c r="BS307" s="54"/>
      <c r="BT307" s="54"/>
      <c r="BU307" s="54"/>
      <c r="BV307" s="54"/>
      <c r="BW307" s="54"/>
      <c r="BX307" s="54"/>
      <c r="BY307" s="54"/>
      <c r="BZ307" s="54"/>
      <c r="CA307" s="54"/>
      <c r="CB307" s="54"/>
      <c r="CC307" s="54"/>
      <c r="CD307" s="54"/>
      <c r="CE307" s="54"/>
      <c r="CF307" s="54"/>
      <c r="CG307" s="54"/>
      <c r="CH307" s="54"/>
      <c r="CI307" s="54"/>
      <c r="CJ307" s="54"/>
      <c r="CK307" s="54"/>
      <c r="EO307" s="57"/>
      <c r="EP307" s="57"/>
      <c r="EQ307" s="57"/>
      <c r="ER307" s="57"/>
      <c r="ES307" s="57"/>
      <c r="ET307" s="57"/>
      <c r="EU307" s="57"/>
      <c r="EV307" s="57"/>
      <c r="EW307" s="5"/>
      <c r="EX307" s="5"/>
      <c r="EY307" s="5"/>
      <c r="EZ307" s="5"/>
      <c r="FA307" s="5"/>
      <c r="FB307" s="5"/>
      <c r="FC307" s="5"/>
      <c r="FD307" s="5"/>
      <c r="FE307" s="5"/>
      <c r="FF307" s="5"/>
      <c r="FG307" s="5"/>
      <c r="FH307" s="5"/>
      <c r="FI307" s="5"/>
      <c r="FJ307" s="5"/>
      <c r="FK307" s="5"/>
    </row>
    <row r="308" spans="19:167" x14ac:dyDescent="0.25">
      <c r="S308" s="61"/>
      <c r="T308" s="61"/>
      <c r="U308" s="54"/>
      <c r="V308" s="54"/>
      <c r="W308" s="54"/>
      <c r="X308" s="54"/>
      <c r="Y308" s="54"/>
      <c r="Z308" s="54"/>
      <c r="AA308" s="54"/>
      <c r="AB308" s="54"/>
      <c r="AC308" s="54"/>
      <c r="AD308" s="54"/>
      <c r="AE308" s="54"/>
      <c r="AF308" s="54"/>
      <c r="AG308" s="54"/>
      <c r="AH308" s="54"/>
      <c r="AI308" s="54"/>
      <c r="AJ308" s="54"/>
      <c r="AK308" s="54"/>
      <c r="AL308" s="54"/>
      <c r="AM308" s="54"/>
      <c r="AN308" s="54"/>
      <c r="AO308" s="54"/>
      <c r="AP308" s="54"/>
      <c r="AQ308" s="54"/>
      <c r="AR308" s="54"/>
      <c r="AS308" s="54"/>
      <c r="AT308" s="54"/>
      <c r="AU308" s="54"/>
      <c r="AV308" s="54"/>
      <c r="AW308" s="54"/>
      <c r="AX308" s="54"/>
      <c r="AY308" s="54"/>
      <c r="AZ308" s="54"/>
      <c r="BA308" s="54"/>
      <c r="BB308" s="54"/>
      <c r="BC308" s="54"/>
      <c r="BD308" s="54"/>
      <c r="BE308" s="54"/>
      <c r="BF308" s="54"/>
      <c r="BG308" s="54"/>
      <c r="BH308" s="54"/>
      <c r="BI308" s="54"/>
      <c r="BJ308" s="54"/>
      <c r="BK308" s="54"/>
      <c r="BL308" s="54"/>
      <c r="BM308" s="54"/>
      <c r="BN308" s="54"/>
      <c r="BO308" s="54"/>
      <c r="BP308" s="54"/>
      <c r="BQ308" s="54"/>
      <c r="BR308" s="54"/>
      <c r="BS308" s="54"/>
      <c r="BT308" s="54"/>
      <c r="BU308" s="54"/>
      <c r="BV308" s="54"/>
      <c r="BW308" s="54"/>
      <c r="BX308" s="54"/>
      <c r="BY308" s="54"/>
      <c r="BZ308" s="54"/>
      <c r="CA308" s="54"/>
      <c r="CB308" s="54"/>
      <c r="CC308" s="54"/>
      <c r="CD308" s="54"/>
      <c r="CE308" s="54"/>
      <c r="CF308" s="54"/>
      <c r="CG308" s="54"/>
      <c r="CH308" s="54"/>
      <c r="CI308" s="54"/>
      <c r="CJ308" s="54"/>
      <c r="CK308" s="54"/>
      <c r="EO308" s="57"/>
      <c r="EP308" s="57"/>
      <c r="EQ308" s="57"/>
      <c r="ER308" s="57"/>
      <c r="ES308" s="57"/>
      <c r="ET308" s="57"/>
      <c r="EU308" s="57"/>
      <c r="EV308" s="57"/>
      <c r="EW308" s="5"/>
      <c r="EX308" s="5"/>
      <c r="EY308" s="5"/>
      <c r="EZ308" s="5"/>
      <c r="FA308" s="5"/>
      <c r="FB308" s="5"/>
      <c r="FC308" s="5"/>
      <c r="FD308" s="5"/>
      <c r="FE308" s="5"/>
      <c r="FF308" s="5"/>
      <c r="FG308" s="5"/>
      <c r="FH308" s="5"/>
      <c r="FI308" s="5"/>
      <c r="FJ308" s="5"/>
      <c r="FK308" s="5"/>
    </row>
    <row r="309" spans="19:167" x14ac:dyDescent="0.25">
      <c r="S309" s="61"/>
      <c r="T309" s="61"/>
      <c r="U309" s="54"/>
      <c r="V309" s="54"/>
      <c r="W309" s="54"/>
      <c r="X309" s="54"/>
      <c r="Y309" s="54"/>
      <c r="Z309" s="54"/>
      <c r="AA309" s="54"/>
      <c r="AB309" s="54"/>
      <c r="AC309" s="54"/>
      <c r="AD309" s="54"/>
      <c r="AE309" s="54"/>
      <c r="AF309" s="54"/>
      <c r="AG309" s="54"/>
      <c r="AH309" s="54"/>
      <c r="AI309" s="54"/>
      <c r="AJ309" s="54"/>
      <c r="AK309" s="54"/>
      <c r="AL309" s="54"/>
      <c r="AM309" s="54"/>
      <c r="AN309" s="54"/>
      <c r="AO309" s="54"/>
      <c r="AP309" s="54"/>
      <c r="AQ309" s="54"/>
      <c r="AR309" s="54"/>
      <c r="AS309" s="54"/>
      <c r="AT309" s="54"/>
      <c r="AU309" s="54"/>
      <c r="AV309" s="54"/>
      <c r="AW309" s="54"/>
      <c r="AX309" s="54"/>
      <c r="AY309" s="54"/>
      <c r="AZ309" s="54"/>
      <c r="BA309" s="54"/>
      <c r="BB309" s="54"/>
      <c r="BC309" s="54"/>
      <c r="BD309" s="54"/>
      <c r="BE309" s="54"/>
      <c r="BF309" s="54"/>
      <c r="BG309" s="54"/>
      <c r="BH309" s="54"/>
      <c r="BI309" s="54"/>
      <c r="BJ309" s="54"/>
      <c r="BK309" s="54"/>
      <c r="BL309" s="54"/>
      <c r="BM309" s="54"/>
      <c r="BN309" s="54"/>
      <c r="BO309" s="54"/>
      <c r="BP309" s="54"/>
      <c r="BQ309" s="54"/>
      <c r="BR309" s="54"/>
      <c r="BS309" s="54"/>
      <c r="BT309" s="54"/>
      <c r="BU309" s="54"/>
      <c r="BV309" s="54"/>
      <c r="BW309" s="54"/>
      <c r="BX309" s="54"/>
      <c r="BY309" s="54"/>
      <c r="BZ309" s="54"/>
      <c r="CA309" s="54"/>
      <c r="CB309" s="54"/>
      <c r="CC309" s="54"/>
      <c r="CD309" s="54"/>
      <c r="CE309" s="54"/>
      <c r="CF309" s="54"/>
      <c r="CG309" s="54"/>
      <c r="CH309" s="54"/>
      <c r="CI309" s="54"/>
      <c r="CJ309" s="54"/>
      <c r="CK309" s="54"/>
      <c r="EO309" s="57"/>
      <c r="EP309" s="57"/>
      <c r="EQ309" s="57"/>
      <c r="ER309" s="57"/>
      <c r="ES309" s="57"/>
      <c r="ET309" s="57"/>
      <c r="EU309" s="57"/>
      <c r="EV309" s="57"/>
      <c r="EW309" s="5"/>
      <c r="EX309" s="5"/>
      <c r="EY309" s="5"/>
      <c r="EZ309" s="5"/>
      <c r="FA309" s="5"/>
      <c r="FB309" s="5"/>
      <c r="FC309" s="5"/>
      <c r="FD309" s="5"/>
      <c r="FE309" s="5"/>
      <c r="FF309" s="5"/>
      <c r="FG309" s="5"/>
      <c r="FH309" s="5"/>
      <c r="FI309" s="5"/>
      <c r="FJ309" s="5"/>
      <c r="FK309" s="5"/>
    </row>
    <row r="310" spans="19:167" x14ac:dyDescent="0.25">
      <c r="S310" s="61"/>
      <c r="T310" s="61"/>
      <c r="U310" s="54"/>
      <c r="V310" s="54"/>
      <c r="W310" s="54"/>
      <c r="X310" s="54"/>
      <c r="Y310" s="54"/>
      <c r="Z310" s="54"/>
      <c r="AA310" s="54"/>
      <c r="AB310" s="54"/>
      <c r="AC310" s="54"/>
      <c r="AD310" s="54"/>
      <c r="AE310" s="54"/>
      <c r="AF310" s="54"/>
      <c r="AG310" s="54"/>
      <c r="AH310" s="54"/>
      <c r="AI310" s="54"/>
      <c r="AJ310" s="54"/>
      <c r="AK310" s="54"/>
      <c r="AL310" s="54"/>
      <c r="AM310" s="54"/>
      <c r="AN310" s="54"/>
      <c r="AO310" s="54"/>
      <c r="AP310" s="54"/>
      <c r="AQ310" s="54"/>
      <c r="AR310" s="54"/>
      <c r="AS310" s="54"/>
      <c r="AT310" s="54"/>
      <c r="AU310" s="54"/>
      <c r="AV310" s="54"/>
      <c r="AW310" s="54"/>
      <c r="AX310" s="54"/>
      <c r="AY310" s="54"/>
      <c r="AZ310" s="54"/>
      <c r="BA310" s="54"/>
      <c r="BB310" s="54"/>
      <c r="BC310" s="54"/>
      <c r="BD310" s="54"/>
      <c r="BE310" s="54"/>
      <c r="BF310" s="54"/>
      <c r="BG310" s="54"/>
      <c r="BH310" s="54"/>
      <c r="BI310" s="54"/>
      <c r="BJ310" s="54"/>
      <c r="BK310" s="54"/>
      <c r="BL310" s="54"/>
      <c r="BM310" s="54"/>
      <c r="BN310" s="54"/>
      <c r="BO310" s="54"/>
      <c r="BP310" s="54"/>
      <c r="BQ310" s="54"/>
      <c r="BR310" s="54"/>
      <c r="BS310" s="54"/>
      <c r="BT310" s="54"/>
      <c r="BU310" s="54"/>
      <c r="BV310" s="54"/>
      <c r="BW310" s="54"/>
      <c r="BX310" s="54"/>
      <c r="BY310" s="54"/>
      <c r="BZ310" s="54"/>
      <c r="CA310" s="54"/>
      <c r="CB310" s="54"/>
      <c r="CC310" s="54"/>
      <c r="CD310" s="54"/>
      <c r="CE310" s="54"/>
      <c r="CF310" s="54"/>
      <c r="CG310" s="54"/>
      <c r="CH310" s="54"/>
      <c r="CI310" s="54"/>
      <c r="CJ310" s="54"/>
      <c r="CK310" s="54"/>
      <c r="EO310" s="57"/>
      <c r="EP310" s="57"/>
      <c r="EQ310" s="57"/>
      <c r="ER310" s="57"/>
      <c r="ES310" s="57"/>
      <c r="ET310" s="57"/>
      <c r="EU310" s="57"/>
      <c r="EV310" s="57"/>
      <c r="EW310" s="5"/>
      <c r="EX310" s="5"/>
      <c r="EY310" s="5"/>
      <c r="EZ310" s="5"/>
      <c r="FA310" s="5"/>
      <c r="FB310" s="5"/>
      <c r="FC310" s="5"/>
      <c r="FD310" s="5"/>
      <c r="FE310" s="5"/>
      <c r="FF310" s="5"/>
      <c r="FG310" s="5"/>
      <c r="FH310" s="5"/>
      <c r="FI310" s="5"/>
      <c r="FJ310" s="5"/>
      <c r="FK310" s="5"/>
    </row>
    <row r="311" spans="19:167" x14ac:dyDescent="0.25">
      <c r="S311" s="61"/>
      <c r="T311" s="61"/>
      <c r="U311" s="54"/>
      <c r="V311" s="54"/>
      <c r="W311" s="54"/>
      <c r="X311" s="54"/>
      <c r="Y311" s="54"/>
      <c r="Z311" s="54"/>
      <c r="AA311" s="54"/>
      <c r="AB311" s="54"/>
      <c r="AC311" s="54"/>
      <c r="AD311" s="54"/>
      <c r="AE311" s="54"/>
      <c r="AF311" s="54"/>
      <c r="AG311" s="54"/>
      <c r="AH311" s="54"/>
      <c r="AI311" s="54"/>
      <c r="AJ311" s="54"/>
      <c r="AK311" s="54"/>
      <c r="AL311" s="54"/>
      <c r="AM311" s="54"/>
      <c r="AN311" s="54"/>
      <c r="AO311" s="54"/>
      <c r="AP311" s="54"/>
      <c r="AQ311" s="54"/>
      <c r="AR311" s="54"/>
      <c r="AS311" s="54"/>
      <c r="AT311" s="54"/>
      <c r="AU311" s="54"/>
      <c r="AV311" s="54"/>
      <c r="AW311" s="54"/>
      <c r="AX311" s="54"/>
      <c r="AY311" s="54"/>
      <c r="AZ311" s="54"/>
      <c r="BA311" s="54"/>
      <c r="BB311" s="54"/>
      <c r="BC311" s="54"/>
      <c r="BD311" s="54"/>
      <c r="BE311" s="54"/>
      <c r="BF311" s="54"/>
      <c r="BG311" s="54"/>
      <c r="BH311" s="54"/>
      <c r="BI311" s="54"/>
      <c r="BJ311" s="54"/>
      <c r="BK311" s="54"/>
      <c r="BL311" s="54"/>
      <c r="BM311" s="54"/>
      <c r="BN311" s="54"/>
      <c r="BO311" s="54"/>
      <c r="BP311" s="54"/>
      <c r="BQ311" s="54"/>
      <c r="BR311" s="54"/>
      <c r="BS311" s="54"/>
      <c r="BT311" s="54"/>
      <c r="BU311" s="54"/>
      <c r="BV311" s="54"/>
      <c r="BW311" s="54"/>
      <c r="BX311" s="54"/>
      <c r="BY311" s="54"/>
      <c r="BZ311" s="54"/>
      <c r="CA311" s="54"/>
      <c r="CB311" s="54"/>
      <c r="CC311" s="54"/>
      <c r="CD311" s="54"/>
      <c r="CE311" s="54"/>
      <c r="CF311" s="54"/>
      <c r="CG311" s="54"/>
      <c r="CH311" s="54"/>
      <c r="CI311" s="54"/>
      <c r="CJ311" s="54"/>
      <c r="CK311" s="54"/>
      <c r="EO311" s="57"/>
      <c r="EP311" s="57"/>
      <c r="EQ311" s="57"/>
      <c r="ER311" s="57"/>
      <c r="ES311" s="57"/>
      <c r="ET311" s="57"/>
      <c r="EU311" s="57"/>
      <c r="EV311" s="57"/>
      <c r="EW311" s="5"/>
      <c r="EX311" s="5"/>
      <c r="EY311" s="5"/>
      <c r="EZ311" s="5"/>
      <c r="FA311" s="5"/>
      <c r="FB311" s="5"/>
      <c r="FC311" s="5"/>
      <c r="FD311" s="5"/>
      <c r="FE311" s="5"/>
      <c r="FF311" s="5"/>
      <c r="FG311" s="5"/>
      <c r="FH311" s="5"/>
      <c r="FI311" s="5"/>
      <c r="FJ311" s="5"/>
      <c r="FK311" s="5"/>
    </row>
    <row r="312" spans="19:167" x14ac:dyDescent="0.25">
      <c r="S312" s="61"/>
      <c r="T312" s="61"/>
      <c r="U312" s="54"/>
      <c r="V312" s="54"/>
      <c r="W312" s="54"/>
      <c r="X312" s="54"/>
      <c r="Y312" s="54"/>
      <c r="Z312" s="54"/>
      <c r="AA312" s="54"/>
      <c r="AB312" s="54"/>
      <c r="AC312" s="54"/>
      <c r="AD312" s="54"/>
      <c r="AE312" s="54"/>
      <c r="AF312" s="54"/>
      <c r="AG312" s="54"/>
      <c r="AH312" s="54"/>
      <c r="AI312" s="54"/>
      <c r="AJ312" s="54"/>
      <c r="AK312" s="54"/>
      <c r="AL312" s="54"/>
      <c r="AM312" s="54"/>
      <c r="AN312" s="54"/>
      <c r="AO312" s="54"/>
      <c r="AP312" s="54"/>
      <c r="AQ312" s="54"/>
      <c r="AR312" s="54"/>
      <c r="AS312" s="54"/>
      <c r="AT312" s="54"/>
      <c r="AU312" s="54"/>
      <c r="AV312" s="54"/>
      <c r="AW312" s="54"/>
      <c r="AX312" s="54"/>
      <c r="AY312" s="54"/>
      <c r="AZ312" s="54"/>
      <c r="BA312" s="54"/>
      <c r="BB312" s="54"/>
      <c r="BC312" s="54"/>
      <c r="BD312" s="54"/>
      <c r="BE312" s="54"/>
      <c r="BF312" s="54"/>
      <c r="BG312" s="54"/>
      <c r="BH312" s="54"/>
      <c r="BI312" s="54"/>
      <c r="BJ312" s="54"/>
      <c r="BK312" s="54"/>
      <c r="BL312" s="54"/>
      <c r="BM312" s="54"/>
      <c r="BN312" s="54"/>
      <c r="BO312" s="54"/>
      <c r="BP312" s="54"/>
      <c r="BQ312" s="54"/>
      <c r="BR312" s="54"/>
      <c r="BS312" s="54"/>
      <c r="BT312" s="54"/>
      <c r="BU312" s="54"/>
      <c r="BV312" s="54"/>
      <c r="BW312" s="54"/>
      <c r="BX312" s="54"/>
      <c r="BY312" s="54"/>
      <c r="BZ312" s="54"/>
      <c r="CA312" s="54"/>
      <c r="CB312" s="54"/>
      <c r="CC312" s="54"/>
      <c r="CD312" s="54"/>
      <c r="CE312" s="54"/>
      <c r="CF312" s="54"/>
      <c r="CG312" s="54"/>
      <c r="CH312" s="54"/>
      <c r="CI312" s="54"/>
      <c r="CJ312" s="54"/>
      <c r="CK312" s="54"/>
      <c r="EO312" s="57"/>
      <c r="EP312" s="57"/>
      <c r="EQ312" s="57"/>
      <c r="ER312" s="57"/>
      <c r="ES312" s="57"/>
      <c r="ET312" s="57"/>
      <c r="EU312" s="57"/>
      <c r="EV312" s="57"/>
      <c r="EW312" s="5"/>
      <c r="EX312" s="5"/>
      <c r="EY312" s="5"/>
      <c r="EZ312" s="5"/>
      <c r="FA312" s="5"/>
      <c r="FB312" s="5"/>
      <c r="FC312" s="5"/>
      <c r="FD312" s="5"/>
      <c r="FE312" s="5"/>
      <c r="FF312" s="5"/>
      <c r="FG312" s="5"/>
      <c r="FH312" s="5"/>
      <c r="FI312" s="5"/>
      <c r="FJ312" s="5"/>
      <c r="FK312" s="5"/>
    </row>
    <row r="313" spans="19:167" x14ac:dyDescent="0.25">
      <c r="S313" s="61"/>
      <c r="T313" s="61"/>
      <c r="U313" s="54"/>
      <c r="V313" s="54"/>
      <c r="W313" s="54"/>
      <c r="X313" s="54"/>
      <c r="Y313" s="54"/>
      <c r="Z313" s="54"/>
      <c r="AA313" s="54"/>
      <c r="AB313" s="54"/>
      <c r="AC313" s="54"/>
      <c r="AD313" s="54"/>
      <c r="AE313" s="54"/>
      <c r="AF313" s="54"/>
      <c r="AG313" s="54"/>
      <c r="AH313" s="54"/>
      <c r="AI313" s="54"/>
      <c r="AJ313" s="54"/>
      <c r="AK313" s="54"/>
      <c r="AL313" s="54"/>
      <c r="AM313" s="54"/>
      <c r="AN313" s="54"/>
      <c r="AO313" s="54"/>
      <c r="AP313" s="54"/>
      <c r="AQ313" s="54"/>
      <c r="AR313" s="54"/>
      <c r="AS313" s="54"/>
      <c r="AT313" s="54"/>
      <c r="AU313" s="54"/>
      <c r="AV313" s="54"/>
      <c r="AW313" s="54"/>
      <c r="AX313" s="54"/>
      <c r="AY313" s="54"/>
      <c r="AZ313" s="54"/>
      <c r="BA313" s="54"/>
      <c r="BB313" s="54"/>
      <c r="BC313" s="54"/>
      <c r="BD313" s="54"/>
      <c r="BE313" s="54"/>
      <c r="BF313" s="54"/>
      <c r="BG313" s="54"/>
      <c r="BH313" s="54"/>
      <c r="BI313" s="54"/>
      <c r="BJ313" s="54"/>
      <c r="BK313" s="54"/>
      <c r="BL313" s="54"/>
      <c r="BM313" s="54"/>
      <c r="BN313" s="54"/>
      <c r="BO313" s="54"/>
      <c r="BP313" s="54"/>
      <c r="BQ313" s="54"/>
      <c r="BR313" s="54"/>
      <c r="BS313" s="54"/>
      <c r="BT313" s="54"/>
      <c r="BU313" s="54"/>
      <c r="BV313" s="54"/>
      <c r="BW313" s="54"/>
      <c r="BX313" s="54"/>
      <c r="BY313" s="54"/>
      <c r="BZ313" s="54"/>
      <c r="CA313" s="54"/>
      <c r="CB313" s="54"/>
      <c r="CC313" s="54"/>
      <c r="CD313" s="54"/>
      <c r="CE313" s="54"/>
      <c r="CF313" s="54"/>
      <c r="CG313" s="54"/>
      <c r="CH313" s="54"/>
      <c r="CI313" s="54"/>
      <c r="CJ313" s="54"/>
      <c r="CK313" s="54"/>
      <c r="EO313" s="57"/>
      <c r="EP313" s="57"/>
      <c r="EQ313" s="57"/>
      <c r="ER313" s="57"/>
      <c r="ES313" s="57"/>
      <c r="ET313" s="57"/>
      <c r="EU313" s="57"/>
      <c r="EV313" s="57"/>
      <c r="EW313" s="5"/>
      <c r="EX313" s="5"/>
      <c r="EY313" s="5"/>
      <c r="EZ313" s="5"/>
      <c r="FA313" s="5"/>
      <c r="FB313" s="5"/>
      <c r="FC313" s="5"/>
      <c r="FD313" s="5"/>
      <c r="FE313" s="5"/>
      <c r="FF313" s="5"/>
      <c r="FG313" s="5"/>
      <c r="FH313" s="5"/>
      <c r="FI313" s="5"/>
      <c r="FJ313" s="5"/>
      <c r="FK313" s="5"/>
    </row>
    <row r="314" spans="19:167" x14ac:dyDescent="0.25">
      <c r="S314" s="61"/>
      <c r="T314" s="61"/>
      <c r="U314" s="54"/>
      <c r="V314" s="54"/>
      <c r="W314" s="54"/>
      <c r="X314" s="54"/>
      <c r="Y314" s="54"/>
      <c r="Z314" s="54"/>
      <c r="AA314" s="54"/>
      <c r="AB314" s="54"/>
      <c r="AC314" s="54"/>
      <c r="AD314" s="54"/>
      <c r="AE314" s="54"/>
      <c r="AF314" s="54"/>
      <c r="AG314" s="54"/>
      <c r="AH314" s="54"/>
      <c r="AI314" s="54"/>
      <c r="AJ314" s="54"/>
      <c r="AK314" s="54"/>
      <c r="AL314" s="54"/>
      <c r="AM314" s="54"/>
      <c r="AN314" s="54"/>
      <c r="AO314" s="54"/>
      <c r="AP314" s="54"/>
      <c r="AQ314" s="54"/>
      <c r="AR314" s="54"/>
      <c r="AS314" s="54"/>
      <c r="AT314" s="54"/>
      <c r="AU314" s="54"/>
      <c r="AV314" s="54"/>
      <c r="AW314" s="54"/>
      <c r="AX314" s="54"/>
      <c r="AY314" s="54"/>
      <c r="AZ314" s="54"/>
      <c r="BA314" s="54"/>
      <c r="BB314" s="54"/>
      <c r="BC314" s="54"/>
      <c r="BD314" s="54"/>
      <c r="BE314" s="54"/>
      <c r="BF314" s="54"/>
      <c r="BG314" s="54"/>
      <c r="BH314" s="54"/>
      <c r="BI314" s="54"/>
      <c r="BJ314" s="54"/>
      <c r="BK314" s="54"/>
      <c r="BL314" s="54"/>
      <c r="BM314" s="54"/>
      <c r="BN314" s="54"/>
      <c r="BO314" s="54"/>
      <c r="BP314" s="54"/>
      <c r="BQ314" s="54"/>
      <c r="BR314" s="54"/>
      <c r="BS314" s="54"/>
      <c r="BT314" s="54"/>
      <c r="BU314" s="54"/>
      <c r="BV314" s="54"/>
      <c r="BW314" s="54"/>
      <c r="BX314" s="54"/>
      <c r="BY314" s="54"/>
      <c r="BZ314" s="54"/>
      <c r="CA314" s="54"/>
      <c r="CB314" s="54"/>
      <c r="CC314" s="54"/>
      <c r="CD314" s="54"/>
      <c r="CE314" s="54"/>
      <c r="CF314" s="54"/>
      <c r="CG314" s="54"/>
      <c r="CH314" s="54"/>
      <c r="CI314" s="54"/>
      <c r="CJ314" s="54"/>
      <c r="CK314" s="54"/>
      <c r="EO314" s="57"/>
      <c r="EP314" s="57"/>
      <c r="EQ314" s="57"/>
      <c r="ER314" s="57"/>
      <c r="ES314" s="57"/>
      <c r="ET314" s="57"/>
      <c r="EU314" s="57"/>
      <c r="EV314" s="57"/>
      <c r="EW314" s="5"/>
      <c r="EX314" s="5"/>
      <c r="EY314" s="5"/>
      <c r="EZ314" s="5"/>
      <c r="FA314" s="5"/>
      <c r="FB314" s="5"/>
      <c r="FC314" s="5"/>
      <c r="FD314" s="5"/>
      <c r="FE314" s="5"/>
      <c r="FF314" s="5"/>
      <c r="FG314" s="5"/>
      <c r="FH314" s="5"/>
      <c r="FI314" s="5"/>
      <c r="FJ314" s="5"/>
      <c r="FK314" s="5"/>
    </row>
    <row r="315" spans="19:167" x14ac:dyDescent="0.25">
      <c r="S315" s="61"/>
      <c r="T315" s="61"/>
      <c r="U315" s="54"/>
      <c r="V315" s="54"/>
      <c r="W315" s="54"/>
      <c r="X315" s="54"/>
      <c r="Y315" s="54"/>
      <c r="Z315" s="54"/>
      <c r="AA315" s="54"/>
      <c r="AB315" s="54"/>
      <c r="AC315" s="54"/>
      <c r="AD315" s="54"/>
      <c r="AE315" s="54"/>
      <c r="AF315" s="54"/>
      <c r="AG315" s="54"/>
      <c r="AH315" s="54"/>
      <c r="AI315" s="54"/>
      <c r="AJ315" s="54"/>
      <c r="AK315" s="54"/>
      <c r="AL315" s="54"/>
      <c r="AM315" s="54"/>
      <c r="AN315" s="54"/>
      <c r="AO315" s="54"/>
      <c r="AP315" s="54"/>
      <c r="AQ315" s="54"/>
      <c r="AR315" s="54"/>
      <c r="AS315" s="54"/>
      <c r="AT315" s="54"/>
      <c r="AU315" s="54"/>
      <c r="AV315" s="54"/>
      <c r="AW315" s="54"/>
      <c r="AX315" s="54"/>
      <c r="AY315" s="54"/>
      <c r="AZ315" s="54"/>
      <c r="BA315" s="54"/>
      <c r="BB315" s="54"/>
      <c r="BC315" s="54"/>
      <c r="BD315" s="54"/>
      <c r="BE315" s="54"/>
      <c r="BF315" s="54"/>
      <c r="BG315" s="54"/>
      <c r="BH315" s="54"/>
      <c r="BI315" s="54"/>
      <c r="BJ315" s="54"/>
      <c r="BK315" s="54"/>
      <c r="BL315" s="54"/>
      <c r="BM315" s="54"/>
      <c r="BN315" s="54"/>
      <c r="BO315" s="54"/>
      <c r="BP315" s="54"/>
      <c r="BQ315" s="54"/>
      <c r="BR315" s="54"/>
      <c r="BS315" s="54"/>
      <c r="BT315" s="54"/>
      <c r="BU315" s="54"/>
      <c r="BV315" s="54"/>
      <c r="BW315" s="54"/>
      <c r="BX315" s="54"/>
      <c r="BY315" s="54"/>
      <c r="BZ315" s="54"/>
      <c r="CA315" s="54"/>
      <c r="CB315" s="54"/>
      <c r="CC315" s="54"/>
      <c r="CD315" s="54"/>
      <c r="CE315" s="54"/>
      <c r="CF315" s="54"/>
      <c r="CG315" s="54"/>
      <c r="CH315" s="54"/>
      <c r="CI315" s="54"/>
      <c r="CJ315" s="54"/>
      <c r="CK315" s="54"/>
      <c r="EO315" s="57"/>
      <c r="EP315" s="57"/>
      <c r="EQ315" s="57"/>
      <c r="ER315" s="57"/>
      <c r="ES315" s="57"/>
      <c r="ET315" s="57"/>
      <c r="EU315" s="57"/>
      <c r="EV315" s="57"/>
      <c r="EW315" s="5"/>
      <c r="EX315" s="5"/>
      <c r="EY315" s="5"/>
      <c r="EZ315" s="5"/>
      <c r="FA315" s="5"/>
      <c r="FB315" s="5"/>
      <c r="FC315" s="5"/>
      <c r="FD315" s="5"/>
      <c r="FE315" s="5"/>
      <c r="FF315" s="5"/>
      <c r="FG315" s="5"/>
      <c r="FH315" s="5"/>
      <c r="FI315" s="5"/>
      <c r="FJ315" s="5"/>
      <c r="FK315" s="5"/>
    </row>
    <row r="316" spans="19:167" x14ac:dyDescent="0.25">
      <c r="S316" s="61"/>
      <c r="T316" s="61"/>
      <c r="U316" s="54"/>
      <c r="V316" s="54"/>
      <c r="W316" s="54"/>
      <c r="X316" s="54"/>
      <c r="Y316" s="54"/>
      <c r="Z316" s="54"/>
      <c r="AA316" s="54"/>
      <c r="AB316" s="54"/>
      <c r="AC316" s="54"/>
      <c r="AD316" s="54"/>
      <c r="AE316" s="54"/>
      <c r="AF316" s="54"/>
      <c r="AG316" s="54"/>
      <c r="AH316" s="54"/>
      <c r="AI316" s="54"/>
      <c r="AJ316" s="54"/>
      <c r="AK316" s="54"/>
      <c r="AL316" s="54"/>
      <c r="AM316" s="54"/>
      <c r="AN316" s="54"/>
      <c r="AO316" s="54"/>
      <c r="AP316" s="54"/>
      <c r="AQ316" s="54"/>
      <c r="AR316" s="54"/>
      <c r="AS316" s="54"/>
      <c r="AT316" s="54"/>
      <c r="AU316" s="54"/>
      <c r="AV316" s="54"/>
      <c r="AW316" s="54"/>
      <c r="AX316" s="54"/>
      <c r="AY316" s="54"/>
      <c r="AZ316" s="54"/>
      <c r="BA316" s="54"/>
      <c r="BB316" s="54"/>
      <c r="BC316" s="54"/>
      <c r="BD316" s="54"/>
      <c r="BE316" s="54"/>
      <c r="BF316" s="54"/>
      <c r="BG316" s="54"/>
      <c r="BH316" s="54"/>
      <c r="BI316" s="54"/>
      <c r="BJ316" s="54"/>
      <c r="BK316" s="54"/>
      <c r="BL316" s="54"/>
      <c r="BM316" s="54"/>
      <c r="BN316" s="54"/>
      <c r="BO316" s="54"/>
      <c r="BP316" s="54"/>
      <c r="BQ316" s="54"/>
      <c r="BR316" s="54"/>
      <c r="BS316" s="54"/>
      <c r="BT316" s="54"/>
      <c r="BU316" s="54"/>
      <c r="BV316" s="54"/>
      <c r="BW316" s="54"/>
      <c r="BX316" s="54"/>
      <c r="BY316" s="54"/>
      <c r="BZ316" s="54"/>
      <c r="CA316" s="54"/>
      <c r="CB316" s="54"/>
      <c r="CC316" s="54"/>
      <c r="CD316" s="54"/>
      <c r="CE316" s="54"/>
      <c r="CF316" s="54"/>
      <c r="CG316" s="54"/>
      <c r="CH316" s="54"/>
      <c r="CI316" s="54"/>
      <c r="CJ316" s="54"/>
      <c r="CK316" s="54"/>
      <c r="EO316" s="57"/>
      <c r="EP316" s="57"/>
      <c r="EQ316" s="57"/>
      <c r="ER316" s="57"/>
      <c r="ES316" s="57"/>
      <c r="ET316" s="57"/>
      <c r="EU316" s="57"/>
      <c r="EV316" s="57"/>
      <c r="EW316" s="5"/>
      <c r="EX316" s="5"/>
      <c r="EY316" s="5"/>
      <c r="EZ316" s="5"/>
      <c r="FA316" s="5"/>
      <c r="FB316" s="5"/>
      <c r="FC316" s="5"/>
      <c r="FD316" s="5"/>
      <c r="FE316" s="5"/>
      <c r="FF316" s="5"/>
      <c r="FG316" s="5"/>
      <c r="FH316" s="5"/>
      <c r="FI316" s="5"/>
      <c r="FJ316" s="5"/>
      <c r="FK316" s="5"/>
    </row>
    <row r="317" spans="19:167" x14ac:dyDescent="0.25">
      <c r="S317" s="61"/>
      <c r="T317" s="61"/>
      <c r="U317" s="54"/>
      <c r="V317" s="54"/>
      <c r="W317" s="54"/>
      <c r="X317" s="54"/>
      <c r="Y317" s="54"/>
      <c r="Z317" s="54"/>
      <c r="AA317" s="54"/>
      <c r="AB317" s="54"/>
      <c r="AC317" s="54"/>
      <c r="AD317" s="54"/>
      <c r="AE317" s="54"/>
      <c r="AF317" s="54"/>
      <c r="AG317" s="54"/>
      <c r="AH317" s="54"/>
      <c r="AI317" s="54"/>
      <c r="AJ317" s="54"/>
      <c r="AK317" s="54"/>
      <c r="AL317" s="54"/>
      <c r="AM317" s="54"/>
      <c r="AN317" s="54"/>
      <c r="AO317" s="54"/>
      <c r="AP317" s="54"/>
      <c r="AQ317" s="54"/>
      <c r="AR317" s="54"/>
      <c r="AS317" s="54"/>
      <c r="AT317" s="54"/>
      <c r="AU317" s="54"/>
      <c r="AV317" s="54"/>
      <c r="AW317" s="54"/>
      <c r="AX317" s="54"/>
      <c r="AY317" s="54"/>
      <c r="AZ317" s="54"/>
      <c r="BA317" s="54"/>
      <c r="BB317" s="54"/>
      <c r="BC317" s="54"/>
      <c r="BD317" s="54"/>
      <c r="BE317" s="54"/>
      <c r="BF317" s="54"/>
      <c r="BG317" s="54"/>
      <c r="BH317" s="54"/>
      <c r="BI317" s="54"/>
      <c r="BJ317" s="54"/>
      <c r="BK317" s="54"/>
      <c r="BL317" s="54"/>
      <c r="BM317" s="54"/>
      <c r="BN317" s="54"/>
      <c r="BO317" s="54"/>
      <c r="BP317" s="54"/>
      <c r="BQ317" s="54"/>
      <c r="BR317" s="54"/>
      <c r="BS317" s="54"/>
      <c r="BT317" s="54"/>
      <c r="BU317" s="54"/>
      <c r="BV317" s="54"/>
      <c r="BW317" s="54"/>
      <c r="BX317" s="54"/>
      <c r="BY317" s="54"/>
      <c r="BZ317" s="54"/>
      <c r="CA317" s="54"/>
      <c r="CB317" s="54"/>
      <c r="CC317" s="54"/>
      <c r="CD317" s="54"/>
      <c r="CE317" s="54"/>
      <c r="CF317" s="54"/>
      <c r="CG317" s="54"/>
      <c r="CH317" s="54"/>
      <c r="CI317" s="54"/>
      <c r="CJ317" s="54"/>
      <c r="CK317" s="54"/>
      <c r="EO317" s="57"/>
      <c r="EP317" s="57"/>
      <c r="EQ317" s="57"/>
      <c r="ER317" s="57"/>
      <c r="ES317" s="57"/>
      <c r="ET317" s="57"/>
      <c r="EU317" s="57"/>
      <c r="EV317" s="57"/>
      <c r="EW317" s="5"/>
      <c r="EX317" s="5"/>
      <c r="EY317" s="5"/>
      <c r="EZ317" s="5"/>
      <c r="FA317" s="5"/>
      <c r="FB317" s="5"/>
      <c r="FC317" s="5"/>
      <c r="FD317" s="5"/>
      <c r="FE317" s="5"/>
      <c r="FF317" s="5"/>
      <c r="FG317" s="5"/>
      <c r="FH317" s="5"/>
      <c r="FI317" s="5"/>
      <c r="FJ317" s="5"/>
      <c r="FK317" s="5"/>
    </row>
    <row r="318" spans="19:167" x14ac:dyDescent="0.25">
      <c r="S318" s="61"/>
      <c r="T318" s="61"/>
      <c r="U318" s="54"/>
      <c r="V318" s="54"/>
      <c r="W318" s="54"/>
      <c r="X318" s="54"/>
      <c r="Y318" s="54"/>
      <c r="Z318" s="54"/>
      <c r="AA318" s="54"/>
      <c r="AB318" s="54"/>
      <c r="AC318" s="54"/>
      <c r="AD318" s="54"/>
      <c r="AE318" s="54"/>
      <c r="AF318" s="54"/>
      <c r="AG318" s="54"/>
      <c r="AH318" s="54"/>
      <c r="AI318" s="54"/>
      <c r="AJ318" s="54"/>
      <c r="AK318" s="54"/>
      <c r="AL318" s="54"/>
      <c r="AM318" s="54"/>
      <c r="AN318" s="54"/>
      <c r="AO318" s="54"/>
      <c r="AP318" s="54"/>
      <c r="AQ318" s="54"/>
      <c r="AR318" s="54"/>
      <c r="AS318" s="54"/>
      <c r="AT318" s="54"/>
      <c r="AU318" s="54"/>
      <c r="AV318" s="54"/>
      <c r="AW318" s="54"/>
      <c r="AX318" s="54"/>
      <c r="AY318" s="54"/>
      <c r="AZ318" s="54"/>
      <c r="BA318" s="54"/>
      <c r="BB318" s="54"/>
      <c r="BC318" s="54"/>
      <c r="BD318" s="54"/>
      <c r="BE318" s="54"/>
      <c r="BF318" s="54"/>
      <c r="BG318" s="54"/>
      <c r="BH318" s="54"/>
      <c r="BI318" s="54"/>
      <c r="BJ318" s="54"/>
      <c r="BK318" s="54"/>
      <c r="BL318" s="54"/>
      <c r="BM318" s="54"/>
      <c r="BN318" s="54"/>
      <c r="BO318" s="54"/>
      <c r="BP318" s="54"/>
      <c r="BQ318" s="54"/>
      <c r="BR318" s="54"/>
      <c r="BS318" s="54"/>
      <c r="BT318" s="54"/>
      <c r="BU318" s="54"/>
      <c r="BV318" s="54"/>
      <c r="BW318" s="54"/>
      <c r="BX318" s="54"/>
      <c r="BY318" s="54"/>
      <c r="BZ318" s="54"/>
      <c r="CA318" s="54"/>
      <c r="CB318" s="54"/>
      <c r="CC318" s="54"/>
      <c r="CD318" s="54"/>
      <c r="CE318" s="54"/>
      <c r="CF318" s="54"/>
      <c r="CG318" s="54"/>
      <c r="CH318" s="54"/>
      <c r="CI318" s="54"/>
      <c r="CJ318" s="54"/>
      <c r="CK318" s="54"/>
      <c r="EO318" s="57"/>
      <c r="EP318" s="57"/>
      <c r="EQ318" s="57"/>
      <c r="ER318" s="57"/>
      <c r="ES318" s="57"/>
      <c r="ET318" s="57"/>
      <c r="EU318" s="57"/>
      <c r="EV318" s="57"/>
      <c r="EW318" s="5"/>
      <c r="EX318" s="5"/>
      <c r="EY318" s="5"/>
      <c r="EZ318" s="5"/>
      <c r="FA318" s="5"/>
      <c r="FB318" s="5"/>
      <c r="FC318" s="5"/>
      <c r="FD318" s="5"/>
      <c r="FE318" s="5"/>
      <c r="FF318" s="5"/>
      <c r="FG318" s="5"/>
      <c r="FH318" s="5"/>
      <c r="FI318" s="5"/>
      <c r="FJ318" s="5"/>
      <c r="FK318" s="5"/>
    </row>
    <row r="319" spans="19:167" x14ac:dyDescent="0.25">
      <c r="S319" s="61"/>
      <c r="T319" s="61"/>
      <c r="U319" s="54"/>
      <c r="V319" s="54"/>
      <c r="W319" s="54"/>
      <c r="X319" s="54"/>
      <c r="Y319" s="54"/>
      <c r="Z319" s="54"/>
      <c r="AA319" s="54"/>
      <c r="AB319" s="54"/>
      <c r="AC319" s="54"/>
      <c r="AD319" s="54"/>
      <c r="AE319" s="54"/>
      <c r="AF319" s="54"/>
      <c r="AG319" s="54"/>
      <c r="AH319" s="54"/>
      <c r="AI319" s="54"/>
      <c r="AJ319" s="54"/>
      <c r="AK319" s="54"/>
      <c r="AL319" s="54"/>
      <c r="AM319" s="54"/>
      <c r="AN319" s="54"/>
      <c r="AO319" s="54"/>
      <c r="AP319" s="54"/>
      <c r="AQ319" s="54"/>
      <c r="AR319" s="54"/>
      <c r="AS319" s="54"/>
      <c r="AT319" s="54"/>
      <c r="AU319" s="54"/>
      <c r="AV319" s="54"/>
      <c r="AW319" s="54"/>
      <c r="AX319" s="54"/>
      <c r="AY319" s="54"/>
      <c r="AZ319" s="54"/>
      <c r="BA319" s="54"/>
      <c r="BB319" s="54"/>
      <c r="BC319" s="54"/>
      <c r="BD319" s="54"/>
      <c r="BE319" s="54"/>
      <c r="BF319" s="54"/>
      <c r="BG319" s="54"/>
      <c r="BH319" s="54"/>
      <c r="BI319" s="54"/>
      <c r="BJ319" s="54"/>
      <c r="BK319" s="54"/>
      <c r="BL319" s="54"/>
      <c r="BM319" s="54"/>
      <c r="BN319" s="54"/>
      <c r="BO319" s="54"/>
      <c r="BP319" s="54"/>
      <c r="BQ319" s="54"/>
      <c r="BR319" s="54"/>
      <c r="BS319" s="54"/>
      <c r="BT319" s="54"/>
      <c r="BU319" s="54"/>
      <c r="BV319" s="54"/>
      <c r="BW319" s="54"/>
      <c r="BX319" s="54"/>
      <c r="BY319" s="54"/>
      <c r="BZ319" s="54"/>
      <c r="CA319" s="54"/>
      <c r="CB319" s="54"/>
      <c r="CC319" s="54"/>
      <c r="CD319" s="54"/>
      <c r="CE319" s="54"/>
      <c r="CF319" s="54"/>
      <c r="CG319" s="54"/>
      <c r="CH319" s="54"/>
      <c r="CI319" s="54"/>
      <c r="CJ319" s="54"/>
      <c r="CK319" s="54"/>
      <c r="EO319" s="57"/>
      <c r="EP319" s="57"/>
      <c r="EQ319" s="57"/>
      <c r="ER319" s="57"/>
      <c r="ES319" s="57"/>
      <c r="ET319" s="57"/>
      <c r="EU319" s="57"/>
      <c r="EV319" s="57"/>
      <c r="EW319" s="5"/>
      <c r="EX319" s="5"/>
      <c r="EY319" s="5"/>
      <c r="EZ319" s="5"/>
      <c r="FA319" s="5"/>
      <c r="FB319" s="5"/>
      <c r="FC319" s="5"/>
      <c r="FD319" s="5"/>
      <c r="FE319" s="5"/>
      <c r="FF319" s="5"/>
      <c r="FG319" s="5"/>
      <c r="FH319" s="5"/>
      <c r="FI319" s="5"/>
      <c r="FJ319" s="5"/>
      <c r="FK319" s="5"/>
    </row>
    <row r="320" spans="19:167" x14ac:dyDescent="0.25">
      <c r="S320" s="61"/>
      <c r="T320" s="61"/>
      <c r="U320" s="54"/>
      <c r="V320" s="54"/>
      <c r="W320" s="54"/>
      <c r="X320" s="54"/>
      <c r="Y320" s="54"/>
      <c r="Z320" s="54"/>
      <c r="AA320" s="54"/>
      <c r="AB320" s="54"/>
      <c r="AC320" s="54"/>
      <c r="AD320" s="54"/>
      <c r="AE320" s="54"/>
      <c r="AF320" s="54"/>
      <c r="AG320" s="54"/>
      <c r="AH320" s="54"/>
      <c r="AI320" s="54"/>
      <c r="AJ320" s="54"/>
      <c r="AK320" s="54"/>
      <c r="AL320" s="54"/>
      <c r="AM320" s="54"/>
      <c r="AN320" s="54"/>
      <c r="AO320" s="54"/>
      <c r="AP320" s="54"/>
      <c r="AQ320" s="54"/>
      <c r="AR320" s="54"/>
      <c r="AS320" s="54"/>
      <c r="AT320" s="54"/>
      <c r="AU320" s="54"/>
      <c r="AV320" s="54"/>
      <c r="AW320" s="54"/>
      <c r="AX320" s="54"/>
      <c r="AY320" s="54"/>
      <c r="AZ320" s="54"/>
      <c r="BA320" s="54"/>
      <c r="BB320" s="54"/>
      <c r="BC320" s="54"/>
      <c r="BD320" s="54"/>
      <c r="BE320" s="54"/>
      <c r="BF320" s="54"/>
      <c r="BG320" s="54"/>
      <c r="BH320" s="54"/>
      <c r="BI320" s="54"/>
      <c r="BJ320" s="54"/>
      <c r="BK320" s="54"/>
      <c r="BL320" s="54"/>
      <c r="BM320" s="54"/>
      <c r="BN320" s="54"/>
      <c r="BO320" s="54"/>
      <c r="BP320" s="54"/>
      <c r="BQ320" s="54"/>
      <c r="BR320" s="54"/>
      <c r="BS320" s="54"/>
      <c r="BT320" s="54"/>
      <c r="BU320" s="54"/>
      <c r="BV320" s="54"/>
      <c r="BW320" s="54"/>
      <c r="BX320" s="54"/>
      <c r="BY320" s="54"/>
      <c r="BZ320" s="54"/>
      <c r="CA320" s="54"/>
      <c r="CB320" s="54"/>
      <c r="CC320" s="54"/>
      <c r="CD320" s="54"/>
      <c r="CE320" s="54"/>
      <c r="CF320" s="54"/>
      <c r="CG320" s="54"/>
      <c r="CH320" s="54"/>
      <c r="CI320" s="54"/>
      <c r="CJ320" s="54"/>
      <c r="CK320" s="54"/>
      <c r="EO320" s="57"/>
      <c r="EP320" s="57"/>
      <c r="EQ320" s="57"/>
      <c r="ER320" s="57"/>
      <c r="ES320" s="57"/>
      <c r="ET320" s="57"/>
      <c r="EU320" s="57"/>
      <c r="EV320" s="57"/>
      <c r="EW320" s="5"/>
      <c r="EX320" s="5"/>
      <c r="EY320" s="5"/>
      <c r="EZ320" s="5"/>
      <c r="FA320" s="5"/>
      <c r="FB320" s="5"/>
      <c r="FC320" s="5"/>
      <c r="FD320" s="5"/>
      <c r="FE320" s="5"/>
      <c r="FF320" s="5"/>
      <c r="FG320" s="5"/>
      <c r="FH320" s="5"/>
      <c r="FI320" s="5"/>
      <c r="FJ320" s="5"/>
      <c r="FK320" s="5"/>
    </row>
    <row r="321" spans="19:167" x14ac:dyDescent="0.25">
      <c r="S321" s="61"/>
      <c r="T321" s="61"/>
      <c r="U321" s="54"/>
      <c r="V321" s="54"/>
      <c r="W321" s="54"/>
      <c r="X321" s="54"/>
      <c r="Y321" s="54"/>
      <c r="Z321" s="54"/>
      <c r="AA321" s="54"/>
      <c r="AB321" s="54"/>
      <c r="AC321" s="54"/>
      <c r="AD321" s="54"/>
      <c r="AE321" s="54"/>
      <c r="AF321" s="54"/>
      <c r="AG321" s="54"/>
      <c r="AH321" s="54"/>
      <c r="AI321" s="54"/>
      <c r="AJ321" s="54"/>
      <c r="AK321" s="54"/>
      <c r="AL321" s="54"/>
      <c r="AM321" s="54"/>
      <c r="AN321" s="54"/>
      <c r="AO321" s="54"/>
      <c r="AP321" s="54"/>
      <c r="AQ321" s="54"/>
      <c r="AR321" s="54"/>
      <c r="AS321" s="54"/>
      <c r="AT321" s="54"/>
      <c r="AU321" s="54"/>
      <c r="AV321" s="54"/>
      <c r="AW321" s="54"/>
      <c r="AX321" s="54"/>
      <c r="AY321" s="54"/>
      <c r="AZ321" s="54"/>
      <c r="BA321" s="54"/>
      <c r="BB321" s="54"/>
      <c r="BC321" s="54"/>
      <c r="BD321" s="54"/>
      <c r="BE321" s="54"/>
      <c r="BF321" s="54"/>
      <c r="BG321" s="54"/>
      <c r="BH321" s="54"/>
      <c r="BI321" s="54"/>
      <c r="BJ321" s="54"/>
      <c r="BK321" s="54"/>
      <c r="BL321" s="54"/>
      <c r="BM321" s="54"/>
      <c r="BN321" s="54"/>
      <c r="BO321" s="54"/>
      <c r="BP321" s="54"/>
      <c r="BQ321" s="54"/>
      <c r="BR321" s="54"/>
      <c r="BS321" s="54"/>
      <c r="BT321" s="54"/>
      <c r="BU321" s="54"/>
      <c r="BV321" s="54"/>
      <c r="BW321" s="54"/>
      <c r="BX321" s="54"/>
      <c r="BY321" s="54"/>
      <c r="BZ321" s="54"/>
      <c r="CA321" s="54"/>
      <c r="CB321" s="54"/>
      <c r="CC321" s="54"/>
      <c r="CD321" s="54"/>
      <c r="CE321" s="54"/>
      <c r="CF321" s="54"/>
      <c r="CG321" s="54"/>
      <c r="CH321" s="54"/>
      <c r="CI321" s="54"/>
      <c r="CJ321" s="54"/>
      <c r="CK321" s="54"/>
      <c r="EO321" s="57"/>
      <c r="EP321" s="57"/>
      <c r="EQ321" s="57"/>
      <c r="ER321" s="57"/>
      <c r="ES321" s="57"/>
      <c r="ET321" s="57"/>
      <c r="EU321" s="57"/>
      <c r="EV321" s="57"/>
      <c r="EW321" s="5"/>
      <c r="EX321" s="5"/>
      <c r="EY321" s="5"/>
      <c r="EZ321" s="5"/>
      <c r="FA321" s="5"/>
      <c r="FB321" s="5"/>
      <c r="FC321" s="5"/>
      <c r="FD321" s="5"/>
      <c r="FE321" s="5"/>
      <c r="FF321" s="5"/>
      <c r="FG321" s="5"/>
      <c r="FH321" s="5"/>
      <c r="FI321" s="5"/>
      <c r="FJ321" s="5"/>
      <c r="FK321" s="5"/>
    </row>
    <row r="322" spans="19:167" x14ac:dyDescent="0.25">
      <c r="S322" s="61"/>
      <c r="T322" s="61"/>
      <c r="U322" s="54"/>
      <c r="V322" s="54"/>
      <c r="W322" s="54"/>
      <c r="X322" s="54"/>
      <c r="Y322" s="54"/>
      <c r="Z322" s="54"/>
      <c r="AA322" s="54"/>
      <c r="AB322" s="54"/>
      <c r="AC322" s="54"/>
      <c r="AD322" s="54"/>
      <c r="AE322" s="54"/>
      <c r="AF322" s="54"/>
      <c r="AG322" s="54"/>
      <c r="AH322" s="54"/>
      <c r="AI322" s="54"/>
      <c r="AJ322" s="54"/>
      <c r="AK322" s="54"/>
      <c r="AL322" s="54"/>
      <c r="AM322" s="54"/>
      <c r="AN322" s="54"/>
      <c r="AO322" s="54"/>
      <c r="AP322" s="54"/>
      <c r="AQ322" s="54"/>
      <c r="AR322" s="54"/>
      <c r="AS322" s="54"/>
      <c r="AT322" s="54"/>
      <c r="AU322" s="54"/>
      <c r="AV322" s="54"/>
      <c r="AW322" s="54"/>
      <c r="AX322" s="54"/>
      <c r="AY322" s="54"/>
      <c r="AZ322" s="54"/>
      <c r="BA322" s="54"/>
      <c r="BB322" s="54"/>
      <c r="BC322" s="54"/>
      <c r="BD322" s="54"/>
      <c r="BE322" s="54"/>
      <c r="BF322" s="54"/>
      <c r="BG322" s="54"/>
      <c r="BH322" s="54"/>
      <c r="BI322" s="54"/>
      <c r="BJ322" s="54"/>
      <c r="BK322" s="54"/>
      <c r="BL322" s="54"/>
      <c r="BM322" s="54"/>
      <c r="BN322" s="54"/>
      <c r="BO322" s="54"/>
      <c r="BP322" s="54"/>
      <c r="BQ322" s="54"/>
      <c r="BR322" s="54"/>
      <c r="BS322" s="54"/>
      <c r="BT322" s="54"/>
      <c r="BU322" s="54"/>
      <c r="BV322" s="54"/>
      <c r="BW322" s="54"/>
      <c r="BX322" s="54"/>
      <c r="BY322" s="54"/>
      <c r="BZ322" s="54"/>
      <c r="CA322" s="54"/>
      <c r="CB322" s="54"/>
      <c r="CC322" s="54"/>
      <c r="CD322" s="54"/>
      <c r="CE322" s="54"/>
      <c r="CF322" s="54"/>
      <c r="CG322" s="54"/>
      <c r="CH322" s="54"/>
      <c r="CI322" s="54"/>
      <c r="CJ322" s="54"/>
      <c r="CK322" s="54"/>
      <c r="EO322" s="57"/>
      <c r="EP322" s="57"/>
      <c r="EQ322" s="57"/>
      <c r="ER322" s="57"/>
      <c r="ES322" s="57"/>
      <c r="ET322" s="57"/>
      <c r="EU322" s="57"/>
      <c r="EV322" s="57"/>
      <c r="EW322" s="5"/>
      <c r="EX322" s="5"/>
      <c r="EY322" s="5"/>
      <c r="EZ322" s="5"/>
      <c r="FA322" s="5"/>
      <c r="FB322" s="5"/>
      <c r="FC322" s="5"/>
      <c r="FD322" s="5"/>
      <c r="FE322" s="5"/>
      <c r="FF322" s="5"/>
      <c r="FG322" s="5"/>
      <c r="FH322" s="5"/>
      <c r="FI322" s="5"/>
      <c r="FJ322" s="5"/>
      <c r="FK322" s="5"/>
    </row>
    <row r="323" spans="19:167" x14ac:dyDescent="0.25">
      <c r="S323" s="61"/>
      <c r="T323" s="61"/>
      <c r="U323" s="54"/>
      <c r="V323" s="54"/>
      <c r="W323" s="54"/>
      <c r="X323" s="54"/>
      <c r="Y323" s="54"/>
      <c r="Z323" s="54"/>
      <c r="AA323" s="54"/>
      <c r="AB323" s="54"/>
      <c r="AC323" s="54"/>
      <c r="AD323" s="54"/>
      <c r="AE323" s="54"/>
      <c r="AF323" s="54"/>
      <c r="AG323" s="54"/>
      <c r="AH323" s="54"/>
      <c r="AI323" s="54"/>
      <c r="AJ323" s="54"/>
      <c r="AK323" s="54"/>
      <c r="AL323" s="54"/>
      <c r="AM323" s="54"/>
      <c r="AN323" s="54"/>
      <c r="AO323" s="54"/>
      <c r="AP323" s="54"/>
      <c r="AQ323" s="54"/>
      <c r="AR323" s="54"/>
      <c r="AS323" s="54"/>
      <c r="AT323" s="54"/>
      <c r="AU323" s="54"/>
      <c r="AV323" s="54"/>
      <c r="AW323" s="54"/>
      <c r="AX323" s="54"/>
      <c r="AY323" s="54"/>
      <c r="AZ323" s="54"/>
      <c r="BA323" s="54"/>
      <c r="BB323" s="54"/>
      <c r="BC323" s="54"/>
      <c r="BD323" s="54"/>
      <c r="BE323" s="54"/>
      <c r="BF323" s="54"/>
      <c r="BG323" s="54"/>
      <c r="BH323" s="54"/>
      <c r="BI323" s="54"/>
      <c r="BJ323" s="54"/>
      <c r="BK323" s="54"/>
      <c r="BL323" s="54"/>
      <c r="BM323" s="54"/>
      <c r="BN323" s="54"/>
      <c r="BO323" s="54"/>
      <c r="BP323" s="54"/>
      <c r="BQ323" s="54"/>
      <c r="BR323" s="54"/>
      <c r="BS323" s="54"/>
      <c r="BT323" s="54"/>
      <c r="BU323" s="54"/>
      <c r="BV323" s="54"/>
      <c r="BW323" s="54"/>
      <c r="BX323" s="54"/>
      <c r="BY323" s="54"/>
      <c r="BZ323" s="54"/>
      <c r="CA323" s="54"/>
      <c r="CB323" s="54"/>
      <c r="CC323" s="54"/>
      <c r="CD323" s="54"/>
      <c r="CE323" s="54"/>
      <c r="CF323" s="54"/>
      <c r="CG323" s="54"/>
      <c r="CH323" s="54"/>
      <c r="CI323" s="54"/>
      <c r="CJ323" s="54"/>
      <c r="CK323" s="54"/>
      <c r="EO323" s="57"/>
      <c r="EP323" s="57"/>
      <c r="EQ323" s="57"/>
      <c r="ER323" s="57"/>
      <c r="ES323" s="57"/>
      <c r="ET323" s="57"/>
      <c r="EU323" s="57"/>
      <c r="EV323" s="57"/>
      <c r="EW323" s="5"/>
      <c r="EX323" s="5"/>
      <c r="EY323" s="5"/>
      <c r="EZ323" s="5"/>
      <c r="FA323" s="5"/>
      <c r="FB323" s="5"/>
      <c r="FC323" s="5"/>
      <c r="FD323" s="5"/>
      <c r="FE323" s="5"/>
      <c r="FF323" s="5"/>
      <c r="FG323" s="5"/>
      <c r="FH323" s="5"/>
      <c r="FI323" s="5"/>
      <c r="FJ323" s="5"/>
      <c r="FK323" s="5"/>
    </row>
    <row r="324" spans="19:167" x14ac:dyDescent="0.25">
      <c r="S324" s="61"/>
      <c r="T324" s="61"/>
      <c r="U324" s="54"/>
      <c r="V324" s="54"/>
      <c r="W324" s="54"/>
      <c r="X324" s="54"/>
      <c r="Y324" s="54"/>
      <c r="Z324" s="54"/>
      <c r="AA324" s="54"/>
      <c r="AB324" s="54"/>
      <c r="AC324" s="54"/>
      <c r="AD324" s="54"/>
      <c r="AE324" s="54"/>
      <c r="AF324" s="54"/>
      <c r="AG324" s="54"/>
      <c r="AH324" s="54"/>
      <c r="AI324" s="54"/>
      <c r="AJ324" s="54"/>
      <c r="AK324" s="54"/>
      <c r="AL324" s="54"/>
      <c r="AM324" s="54"/>
      <c r="AN324" s="54"/>
      <c r="AO324" s="54"/>
      <c r="AP324" s="54"/>
      <c r="AQ324" s="54"/>
      <c r="AR324" s="54"/>
      <c r="AS324" s="54"/>
      <c r="AT324" s="54"/>
      <c r="AU324" s="54"/>
      <c r="AV324" s="54"/>
      <c r="AW324" s="54"/>
      <c r="AX324" s="54"/>
      <c r="AY324" s="54"/>
      <c r="AZ324" s="54"/>
      <c r="BA324" s="54"/>
      <c r="BB324" s="54"/>
      <c r="BC324" s="54"/>
      <c r="BD324" s="54"/>
      <c r="BE324" s="54"/>
      <c r="BF324" s="54"/>
      <c r="BG324" s="54"/>
      <c r="BH324" s="54"/>
      <c r="BI324" s="54"/>
      <c r="BJ324" s="54"/>
      <c r="BK324" s="54"/>
      <c r="BL324" s="54"/>
      <c r="BM324" s="54"/>
      <c r="BN324" s="54"/>
      <c r="BO324" s="54"/>
      <c r="BP324" s="54"/>
      <c r="BQ324" s="54"/>
      <c r="BR324" s="54"/>
      <c r="BS324" s="54"/>
      <c r="BT324" s="54"/>
      <c r="BU324" s="54"/>
      <c r="BV324" s="54"/>
      <c r="BW324" s="54"/>
      <c r="BX324" s="54"/>
      <c r="BY324" s="54"/>
      <c r="BZ324" s="54"/>
      <c r="CA324" s="54"/>
      <c r="CB324" s="54"/>
      <c r="CC324" s="54"/>
      <c r="CD324" s="54"/>
      <c r="CE324" s="54"/>
      <c r="CF324" s="54"/>
      <c r="CG324" s="54"/>
      <c r="CH324" s="54"/>
      <c r="CI324" s="54"/>
      <c r="CJ324" s="54"/>
      <c r="CK324" s="54"/>
      <c r="EO324" s="57"/>
      <c r="EP324" s="57"/>
      <c r="EQ324" s="57"/>
      <c r="ER324" s="57"/>
      <c r="ES324" s="57"/>
      <c r="ET324" s="57"/>
      <c r="EU324" s="57"/>
      <c r="EV324" s="57"/>
      <c r="EW324" s="5"/>
      <c r="EX324" s="5"/>
      <c r="EY324" s="5"/>
      <c r="EZ324" s="5"/>
      <c r="FA324" s="5"/>
      <c r="FB324" s="5"/>
      <c r="FC324" s="5"/>
      <c r="FD324" s="5"/>
      <c r="FE324" s="5"/>
      <c r="FF324" s="5"/>
      <c r="FG324" s="5"/>
      <c r="FH324" s="5"/>
      <c r="FI324" s="5"/>
      <c r="FJ324" s="5"/>
      <c r="FK324" s="5"/>
    </row>
    <row r="325" spans="19:167" x14ac:dyDescent="0.25">
      <c r="S325" s="61"/>
      <c r="T325" s="61"/>
      <c r="U325" s="54"/>
      <c r="V325" s="54"/>
      <c r="W325" s="54"/>
      <c r="X325" s="54"/>
      <c r="Y325" s="54"/>
      <c r="Z325" s="54"/>
      <c r="AA325" s="54"/>
      <c r="AB325" s="54"/>
      <c r="AC325" s="54"/>
      <c r="AD325" s="54"/>
      <c r="AE325" s="54"/>
      <c r="AF325" s="54"/>
      <c r="AG325" s="54"/>
      <c r="AH325" s="54"/>
      <c r="AI325" s="54"/>
      <c r="AJ325" s="54"/>
      <c r="AK325" s="54"/>
      <c r="AL325" s="54"/>
      <c r="AM325" s="54"/>
      <c r="AN325" s="54"/>
      <c r="AO325" s="54"/>
      <c r="AP325" s="54"/>
      <c r="AQ325" s="54"/>
      <c r="AR325" s="54"/>
      <c r="AS325" s="54"/>
      <c r="AT325" s="54"/>
      <c r="AU325" s="54"/>
      <c r="AV325" s="54"/>
      <c r="AW325" s="54"/>
      <c r="AX325" s="54"/>
      <c r="AY325" s="54"/>
      <c r="AZ325" s="54"/>
      <c r="BA325" s="54"/>
      <c r="BB325" s="54"/>
      <c r="BC325" s="54"/>
      <c r="BD325" s="54"/>
      <c r="BE325" s="54"/>
      <c r="BF325" s="54"/>
      <c r="BG325" s="54"/>
      <c r="BH325" s="54"/>
      <c r="BI325" s="54"/>
      <c r="BJ325" s="54"/>
      <c r="BK325" s="54"/>
      <c r="BL325" s="54"/>
      <c r="BM325" s="54"/>
      <c r="BN325" s="54"/>
      <c r="BO325" s="54"/>
      <c r="BP325" s="54"/>
      <c r="BQ325" s="54"/>
      <c r="BR325" s="54"/>
      <c r="BS325" s="54"/>
      <c r="BT325" s="54"/>
      <c r="BU325" s="54"/>
      <c r="BV325" s="54"/>
      <c r="BW325" s="54"/>
      <c r="BX325" s="54"/>
      <c r="BY325" s="54"/>
      <c r="BZ325" s="54"/>
      <c r="CA325" s="54"/>
      <c r="CB325" s="54"/>
      <c r="CC325" s="54"/>
      <c r="CD325" s="54"/>
      <c r="CE325" s="54"/>
      <c r="CF325" s="54"/>
      <c r="CG325" s="54"/>
      <c r="CH325" s="54"/>
      <c r="CI325" s="54"/>
      <c r="CJ325" s="54"/>
      <c r="CK325" s="54"/>
      <c r="EO325" s="57"/>
      <c r="EP325" s="57"/>
      <c r="EQ325" s="57"/>
      <c r="ER325" s="57"/>
      <c r="ES325" s="57"/>
      <c r="ET325" s="57"/>
      <c r="EU325" s="57"/>
      <c r="EV325" s="57"/>
      <c r="EW325" s="5"/>
      <c r="EX325" s="5"/>
      <c r="EY325" s="5"/>
      <c r="EZ325" s="5"/>
      <c r="FA325" s="5"/>
      <c r="FB325" s="5"/>
      <c r="FC325" s="5"/>
      <c r="FD325" s="5"/>
      <c r="FE325" s="5"/>
      <c r="FF325" s="5"/>
      <c r="FG325" s="5"/>
      <c r="FH325" s="5"/>
      <c r="FI325" s="5"/>
      <c r="FJ325" s="5"/>
      <c r="FK325" s="5"/>
    </row>
    <row r="326" spans="19:167" x14ac:dyDescent="0.25">
      <c r="S326" s="61"/>
      <c r="T326" s="61"/>
      <c r="U326" s="54"/>
      <c r="V326" s="54"/>
      <c r="W326" s="54"/>
      <c r="X326" s="54"/>
      <c r="Y326" s="54"/>
      <c r="Z326" s="54"/>
      <c r="AA326" s="54"/>
      <c r="AB326" s="54"/>
      <c r="AC326" s="54"/>
      <c r="AD326" s="54"/>
      <c r="AE326" s="54"/>
      <c r="AF326" s="54"/>
      <c r="AG326" s="54"/>
      <c r="AH326" s="54"/>
      <c r="AI326" s="54"/>
      <c r="AJ326" s="54"/>
      <c r="AK326" s="54"/>
      <c r="AL326" s="54"/>
      <c r="AM326" s="54"/>
      <c r="AN326" s="54"/>
      <c r="AO326" s="54"/>
      <c r="AP326" s="54"/>
      <c r="AQ326" s="54"/>
      <c r="AR326" s="54"/>
      <c r="AS326" s="54"/>
      <c r="AT326" s="54"/>
      <c r="AU326" s="54"/>
      <c r="AV326" s="54"/>
      <c r="AW326" s="54"/>
      <c r="AX326" s="54"/>
      <c r="AY326" s="54"/>
      <c r="AZ326" s="54"/>
      <c r="BA326" s="54"/>
      <c r="BB326" s="54"/>
      <c r="BC326" s="54"/>
      <c r="BD326" s="54"/>
      <c r="BE326" s="54"/>
      <c r="BF326" s="54"/>
      <c r="BG326" s="54"/>
      <c r="BH326" s="54"/>
      <c r="BI326" s="54"/>
      <c r="BJ326" s="54"/>
      <c r="BK326" s="54"/>
      <c r="BL326" s="54"/>
      <c r="BM326" s="54"/>
      <c r="BN326" s="54"/>
      <c r="BO326" s="54"/>
      <c r="BP326" s="54"/>
      <c r="BQ326" s="54"/>
      <c r="BR326" s="54"/>
      <c r="BS326" s="54"/>
      <c r="BT326" s="54"/>
      <c r="BU326" s="54"/>
      <c r="BV326" s="54"/>
      <c r="BW326" s="54"/>
      <c r="BX326" s="54"/>
      <c r="BY326" s="54"/>
      <c r="BZ326" s="54"/>
      <c r="CA326" s="54"/>
      <c r="CB326" s="54"/>
      <c r="CC326" s="54"/>
      <c r="CD326" s="54"/>
      <c r="CE326" s="54"/>
      <c r="CF326" s="54"/>
      <c r="CG326" s="54"/>
      <c r="CH326" s="54"/>
      <c r="CI326" s="54"/>
      <c r="CJ326" s="54"/>
      <c r="CK326" s="54"/>
      <c r="EO326" s="57"/>
      <c r="EP326" s="57"/>
      <c r="EQ326" s="57"/>
      <c r="ER326" s="57"/>
      <c r="ES326" s="57"/>
      <c r="ET326" s="57"/>
      <c r="EU326" s="57"/>
      <c r="EV326" s="57"/>
      <c r="EW326" s="5"/>
      <c r="EX326" s="5"/>
      <c r="EY326" s="5"/>
      <c r="EZ326" s="5"/>
      <c r="FA326" s="5"/>
      <c r="FB326" s="5"/>
      <c r="FC326" s="5"/>
      <c r="FD326" s="5"/>
      <c r="FE326" s="5"/>
      <c r="FF326" s="5"/>
      <c r="FG326" s="5"/>
      <c r="FH326" s="5"/>
      <c r="FI326" s="5"/>
      <c r="FJ326" s="5"/>
      <c r="FK326" s="5"/>
    </row>
    <row r="327" spans="19:167" x14ac:dyDescent="0.25">
      <c r="S327" s="61"/>
      <c r="T327" s="61"/>
      <c r="U327" s="54"/>
      <c r="V327" s="54"/>
      <c r="W327" s="54"/>
      <c r="X327" s="54"/>
      <c r="Y327" s="54"/>
      <c r="Z327" s="54"/>
      <c r="AA327" s="54"/>
      <c r="AB327" s="54"/>
      <c r="AC327" s="54"/>
      <c r="AD327" s="54"/>
      <c r="AE327" s="54"/>
      <c r="AF327" s="54"/>
      <c r="AG327" s="54"/>
      <c r="AH327" s="54"/>
      <c r="AI327" s="54"/>
      <c r="AJ327" s="54"/>
      <c r="AK327" s="54"/>
      <c r="AL327" s="54"/>
      <c r="AM327" s="54"/>
      <c r="AN327" s="54"/>
      <c r="AO327" s="54"/>
      <c r="AP327" s="54"/>
      <c r="AQ327" s="54"/>
      <c r="AR327" s="54"/>
      <c r="AS327" s="54"/>
      <c r="AT327" s="54"/>
      <c r="AU327" s="54"/>
      <c r="AV327" s="54"/>
      <c r="AW327" s="54"/>
      <c r="AX327" s="54"/>
      <c r="AY327" s="54"/>
      <c r="AZ327" s="54"/>
      <c r="BA327" s="54"/>
      <c r="BB327" s="54"/>
      <c r="BC327" s="54"/>
      <c r="BD327" s="54"/>
      <c r="BE327" s="54"/>
      <c r="BF327" s="54"/>
      <c r="BG327" s="54"/>
      <c r="BH327" s="54"/>
      <c r="BI327" s="54"/>
      <c r="BJ327" s="54"/>
      <c r="BK327" s="54"/>
      <c r="BL327" s="54"/>
      <c r="BM327" s="54"/>
      <c r="BN327" s="54"/>
      <c r="BO327" s="54"/>
      <c r="BP327" s="54"/>
      <c r="BQ327" s="54"/>
      <c r="BR327" s="54"/>
      <c r="BS327" s="54"/>
      <c r="BT327" s="54"/>
      <c r="BU327" s="54"/>
      <c r="BV327" s="54"/>
      <c r="BW327" s="54"/>
      <c r="BX327" s="54"/>
      <c r="BY327" s="54"/>
      <c r="BZ327" s="54"/>
      <c r="CA327" s="54"/>
      <c r="CB327" s="54"/>
      <c r="CC327" s="54"/>
      <c r="CD327" s="54"/>
      <c r="CE327" s="54"/>
      <c r="CF327" s="54"/>
      <c r="CG327" s="54"/>
      <c r="CH327" s="54"/>
      <c r="CI327" s="54"/>
      <c r="CJ327" s="54"/>
      <c r="CK327" s="54"/>
      <c r="EO327" s="57"/>
      <c r="EP327" s="57"/>
      <c r="EQ327" s="57"/>
      <c r="ER327" s="57"/>
      <c r="ES327" s="57"/>
      <c r="ET327" s="57"/>
      <c r="EU327" s="57"/>
      <c r="EV327" s="57"/>
      <c r="EW327" s="5"/>
      <c r="EX327" s="5"/>
      <c r="EY327" s="5"/>
      <c r="EZ327" s="5"/>
      <c r="FA327" s="5"/>
      <c r="FB327" s="5"/>
      <c r="FC327" s="5"/>
      <c r="FD327" s="5"/>
      <c r="FE327" s="5"/>
      <c r="FF327" s="5"/>
      <c r="FG327" s="5"/>
      <c r="FH327" s="5"/>
      <c r="FI327" s="5"/>
      <c r="FJ327" s="5"/>
      <c r="FK327" s="5"/>
    </row>
    <row r="328" spans="19:167" x14ac:dyDescent="0.25">
      <c r="S328" s="61"/>
      <c r="T328" s="61"/>
      <c r="U328" s="54"/>
      <c r="V328" s="54"/>
      <c r="W328" s="54"/>
      <c r="X328" s="54"/>
      <c r="Y328" s="54"/>
      <c r="Z328" s="54"/>
      <c r="AA328" s="54"/>
      <c r="AB328" s="54"/>
      <c r="AC328" s="54"/>
      <c r="AD328" s="54"/>
      <c r="AE328" s="54"/>
      <c r="AF328" s="54"/>
      <c r="AG328" s="54"/>
      <c r="AH328" s="54"/>
      <c r="AI328" s="54"/>
      <c r="AJ328" s="54"/>
      <c r="AK328" s="54"/>
      <c r="AL328" s="54"/>
      <c r="AM328" s="54"/>
      <c r="AN328" s="54"/>
      <c r="AO328" s="54"/>
      <c r="AP328" s="54"/>
      <c r="AQ328" s="54"/>
      <c r="AR328" s="54"/>
      <c r="AS328" s="54"/>
      <c r="AT328" s="54"/>
      <c r="AU328" s="54"/>
      <c r="AV328" s="54"/>
      <c r="AW328" s="54"/>
      <c r="AX328" s="54"/>
      <c r="AY328" s="54"/>
      <c r="AZ328" s="54"/>
      <c r="BA328" s="54"/>
      <c r="BB328" s="54"/>
      <c r="BC328" s="54"/>
      <c r="BD328" s="54"/>
      <c r="BE328" s="54"/>
      <c r="BF328" s="54"/>
      <c r="BG328" s="54"/>
      <c r="BH328" s="54"/>
      <c r="BI328" s="54"/>
      <c r="BJ328" s="54"/>
      <c r="BK328" s="54"/>
      <c r="BL328" s="54"/>
      <c r="BM328" s="54"/>
      <c r="BN328" s="54"/>
      <c r="BO328" s="54"/>
      <c r="BP328" s="54"/>
      <c r="BQ328" s="54"/>
      <c r="BR328" s="54"/>
      <c r="BS328" s="54"/>
      <c r="BT328" s="54"/>
      <c r="BU328" s="54"/>
      <c r="BV328" s="54"/>
      <c r="BW328" s="54"/>
      <c r="BX328" s="54"/>
      <c r="BY328" s="54"/>
      <c r="BZ328" s="54"/>
      <c r="CA328" s="54"/>
      <c r="CB328" s="54"/>
      <c r="CC328" s="54"/>
      <c r="CD328" s="54"/>
      <c r="CE328" s="54"/>
      <c r="CF328" s="54"/>
      <c r="CG328" s="54"/>
      <c r="CH328" s="54"/>
      <c r="CI328" s="54"/>
      <c r="CJ328" s="54"/>
      <c r="CK328" s="54"/>
      <c r="EO328" s="57"/>
      <c r="EP328" s="57"/>
      <c r="EQ328" s="57"/>
      <c r="ER328" s="57"/>
      <c r="ES328" s="57"/>
      <c r="ET328" s="57"/>
      <c r="EU328" s="57"/>
      <c r="EV328" s="57"/>
      <c r="EW328" s="5"/>
      <c r="EX328" s="5"/>
      <c r="EY328" s="5"/>
      <c r="EZ328" s="5"/>
      <c r="FA328" s="5"/>
      <c r="FB328" s="5"/>
      <c r="FC328" s="5"/>
      <c r="FD328" s="5"/>
      <c r="FE328" s="5"/>
      <c r="FF328" s="5"/>
      <c r="FG328" s="5"/>
      <c r="FH328" s="5"/>
      <c r="FI328" s="5"/>
      <c r="FJ328" s="5"/>
      <c r="FK328" s="5"/>
    </row>
    <row r="329" spans="19:167" x14ac:dyDescent="0.25">
      <c r="S329" s="61"/>
      <c r="T329" s="61"/>
      <c r="U329" s="54"/>
      <c r="V329" s="54"/>
      <c r="W329" s="54"/>
      <c r="X329" s="54"/>
      <c r="Y329" s="54"/>
      <c r="Z329" s="54"/>
      <c r="AA329" s="54"/>
      <c r="AB329" s="54"/>
      <c r="AC329" s="54"/>
      <c r="AD329" s="54"/>
      <c r="AE329" s="54"/>
      <c r="AF329" s="54"/>
      <c r="AG329" s="54"/>
      <c r="AH329" s="54"/>
      <c r="AI329" s="54"/>
      <c r="AJ329" s="54"/>
      <c r="AK329" s="54"/>
      <c r="AL329" s="54"/>
      <c r="AM329" s="54"/>
      <c r="AN329" s="54"/>
      <c r="AO329" s="54"/>
      <c r="AP329" s="54"/>
      <c r="AQ329" s="54"/>
      <c r="AR329" s="54"/>
      <c r="AS329" s="54"/>
      <c r="AT329" s="54"/>
      <c r="AU329" s="54"/>
      <c r="AV329" s="54"/>
      <c r="AW329" s="54"/>
      <c r="AX329" s="54"/>
      <c r="AY329" s="54"/>
      <c r="AZ329" s="54"/>
      <c r="BA329" s="54"/>
      <c r="BB329" s="54"/>
      <c r="BC329" s="54"/>
      <c r="BD329" s="54"/>
      <c r="BE329" s="54"/>
      <c r="BF329" s="54"/>
      <c r="BG329" s="54"/>
      <c r="BH329" s="54"/>
      <c r="BI329" s="54"/>
      <c r="BJ329" s="54"/>
      <c r="BK329" s="54"/>
      <c r="BL329" s="54"/>
      <c r="BM329" s="54"/>
      <c r="BN329" s="54"/>
      <c r="BO329" s="54"/>
      <c r="BP329" s="54"/>
      <c r="BQ329" s="54"/>
      <c r="BR329" s="54"/>
      <c r="BS329" s="54"/>
      <c r="BT329" s="54"/>
      <c r="BU329" s="54"/>
      <c r="BV329" s="54"/>
      <c r="BW329" s="54"/>
      <c r="BX329" s="54"/>
      <c r="BY329" s="54"/>
      <c r="BZ329" s="54"/>
      <c r="CA329" s="54"/>
      <c r="CB329" s="54"/>
      <c r="CC329" s="54"/>
      <c r="CD329" s="54"/>
      <c r="CE329" s="54"/>
      <c r="CF329" s="54"/>
      <c r="CG329" s="54"/>
      <c r="CH329" s="54"/>
      <c r="CI329" s="54"/>
      <c r="CJ329" s="54"/>
      <c r="CK329" s="54"/>
      <c r="EO329" s="57"/>
      <c r="EP329" s="57"/>
      <c r="EQ329" s="57"/>
      <c r="ER329" s="57"/>
      <c r="ES329" s="57"/>
      <c r="ET329" s="57"/>
      <c r="EU329" s="57"/>
      <c r="EV329" s="57"/>
      <c r="EW329" s="5"/>
      <c r="EX329" s="5"/>
      <c r="EY329" s="5"/>
      <c r="EZ329" s="5"/>
      <c r="FA329" s="5"/>
      <c r="FB329" s="5"/>
      <c r="FC329" s="5"/>
      <c r="FD329" s="5"/>
      <c r="FE329" s="5"/>
      <c r="FF329" s="5"/>
      <c r="FG329" s="5"/>
      <c r="FH329" s="5"/>
      <c r="FI329" s="5"/>
      <c r="FJ329" s="5"/>
      <c r="FK329" s="5"/>
    </row>
    <row r="330" spans="19:167" x14ac:dyDescent="0.25">
      <c r="S330" s="61"/>
      <c r="T330" s="61"/>
      <c r="U330" s="54"/>
      <c r="V330" s="54"/>
      <c r="W330" s="54"/>
      <c r="X330" s="54"/>
      <c r="Y330" s="54"/>
      <c r="Z330" s="54"/>
      <c r="AA330" s="54"/>
      <c r="AB330" s="54"/>
      <c r="AC330" s="54"/>
      <c r="AD330" s="54"/>
      <c r="AE330" s="54"/>
      <c r="AF330" s="54"/>
      <c r="AG330" s="54"/>
      <c r="AH330" s="54"/>
      <c r="AI330" s="54"/>
      <c r="AJ330" s="54"/>
      <c r="AK330" s="54"/>
      <c r="AL330" s="54"/>
      <c r="AM330" s="54"/>
      <c r="AN330" s="54"/>
      <c r="AO330" s="54"/>
      <c r="AP330" s="54"/>
      <c r="AQ330" s="54"/>
      <c r="AR330" s="54"/>
      <c r="AS330" s="54"/>
      <c r="AT330" s="54"/>
      <c r="AU330" s="54"/>
      <c r="AV330" s="54"/>
      <c r="AW330" s="54"/>
      <c r="AX330" s="54"/>
      <c r="AY330" s="54"/>
      <c r="AZ330" s="54"/>
      <c r="BA330" s="54"/>
      <c r="BB330" s="54"/>
      <c r="BC330" s="54"/>
      <c r="BD330" s="54"/>
      <c r="BE330" s="54"/>
      <c r="BF330" s="54"/>
      <c r="BG330" s="54"/>
      <c r="BH330" s="54"/>
      <c r="BI330" s="54"/>
      <c r="BJ330" s="54"/>
      <c r="BK330" s="54"/>
      <c r="BL330" s="54"/>
      <c r="BM330" s="54"/>
      <c r="BN330" s="54"/>
      <c r="BO330" s="54"/>
      <c r="BP330" s="54"/>
      <c r="BQ330" s="54"/>
      <c r="BR330" s="54"/>
      <c r="BS330" s="54"/>
      <c r="BT330" s="54"/>
      <c r="BU330" s="54"/>
      <c r="BV330" s="54"/>
      <c r="BW330" s="54"/>
      <c r="BX330" s="54"/>
      <c r="BY330" s="54"/>
      <c r="BZ330" s="54"/>
      <c r="CA330" s="54"/>
      <c r="CB330" s="54"/>
      <c r="CC330" s="54"/>
      <c r="CD330" s="54"/>
      <c r="CE330" s="54"/>
      <c r="CF330" s="54"/>
      <c r="CG330" s="54"/>
      <c r="CH330" s="54"/>
      <c r="CI330" s="54"/>
      <c r="CJ330" s="54"/>
      <c r="CK330" s="54"/>
      <c r="EO330" s="57"/>
      <c r="EP330" s="57"/>
      <c r="EQ330" s="57"/>
      <c r="ER330" s="57"/>
      <c r="ES330" s="57"/>
      <c r="ET330" s="57"/>
      <c r="EU330" s="57"/>
      <c r="EV330" s="57"/>
      <c r="EW330" s="5"/>
      <c r="EX330" s="5"/>
      <c r="EY330" s="5"/>
      <c r="EZ330" s="5"/>
      <c r="FA330" s="5"/>
      <c r="FB330" s="5"/>
      <c r="FC330" s="5"/>
      <c r="FD330" s="5"/>
      <c r="FE330" s="5"/>
      <c r="FF330" s="5"/>
      <c r="FG330" s="5"/>
      <c r="FH330" s="5"/>
      <c r="FI330" s="5"/>
      <c r="FJ330" s="5"/>
      <c r="FK330" s="5"/>
    </row>
    <row r="331" spans="19:167" x14ac:dyDescent="0.25">
      <c r="S331" s="61"/>
      <c r="T331" s="61"/>
      <c r="U331" s="54"/>
      <c r="V331" s="54"/>
      <c r="W331" s="54"/>
      <c r="X331" s="54"/>
      <c r="Y331" s="54"/>
      <c r="Z331" s="54"/>
      <c r="AA331" s="54"/>
      <c r="AB331" s="54"/>
      <c r="AC331" s="54"/>
      <c r="AD331" s="54"/>
      <c r="AE331" s="54"/>
      <c r="AF331" s="54"/>
      <c r="AG331" s="54"/>
      <c r="AH331" s="54"/>
      <c r="AI331" s="54"/>
      <c r="AJ331" s="54"/>
      <c r="AK331" s="54"/>
      <c r="AL331" s="54"/>
      <c r="AM331" s="54"/>
      <c r="AN331" s="54"/>
      <c r="AO331" s="54"/>
      <c r="AP331" s="54"/>
      <c r="AQ331" s="54"/>
      <c r="AR331" s="54"/>
      <c r="AS331" s="54"/>
      <c r="AT331" s="54"/>
      <c r="AU331" s="54"/>
      <c r="AV331" s="54"/>
      <c r="AW331" s="54"/>
      <c r="AX331" s="54"/>
      <c r="AY331" s="54"/>
      <c r="AZ331" s="54"/>
      <c r="BA331" s="54"/>
      <c r="BB331" s="54"/>
      <c r="BC331" s="54"/>
      <c r="BD331" s="54"/>
      <c r="BE331" s="54"/>
      <c r="BF331" s="54"/>
      <c r="BG331" s="54"/>
      <c r="BH331" s="54"/>
      <c r="BI331" s="54"/>
      <c r="BJ331" s="54"/>
      <c r="BK331" s="54"/>
      <c r="BL331" s="54"/>
      <c r="BM331" s="54"/>
      <c r="BN331" s="54"/>
      <c r="BO331" s="54"/>
      <c r="BP331" s="54"/>
      <c r="BQ331" s="54"/>
      <c r="BR331" s="54"/>
      <c r="BS331" s="54"/>
      <c r="BT331" s="54"/>
      <c r="BU331" s="54"/>
      <c r="BV331" s="54"/>
      <c r="BW331" s="54"/>
      <c r="BX331" s="54"/>
      <c r="BY331" s="54"/>
      <c r="BZ331" s="54"/>
      <c r="CA331" s="54"/>
      <c r="CB331" s="54"/>
      <c r="CC331" s="54"/>
      <c r="CD331" s="54"/>
      <c r="CE331" s="54"/>
      <c r="CF331" s="54"/>
      <c r="CG331" s="54"/>
      <c r="CH331" s="54"/>
      <c r="CI331" s="54"/>
      <c r="CJ331" s="54"/>
      <c r="CK331" s="54"/>
      <c r="EO331" s="57"/>
      <c r="EP331" s="57"/>
      <c r="EQ331" s="57"/>
      <c r="ER331" s="57"/>
      <c r="ES331" s="57"/>
      <c r="ET331" s="57"/>
      <c r="EU331" s="57"/>
      <c r="EV331" s="57"/>
      <c r="EW331" s="5"/>
      <c r="EX331" s="5"/>
      <c r="EY331" s="5"/>
      <c r="EZ331" s="5"/>
      <c r="FA331" s="5"/>
      <c r="FB331" s="5"/>
      <c r="FC331" s="5"/>
      <c r="FD331" s="5"/>
      <c r="FE331" s="5"/>
      <c r="FF331" s="5"/>
      <c r="FG331" s="5"/>
      <c r="FH331" s="5"/>
      <c r="FI331" s="5"/>
      <c r="FJ331" s="5"/>
      <c r="FK331" s="5"/>
    </row>
    <row r="332" spans="19:167" x14ac:dyDescent="0.25">
      <c r="S332" s="61"/>
      <c r="T332" s="61"/>
      <c r="U332" s="54"/>
      <c r="V332" s="54"/>
      <c r="W332" s="54"/>
      <c r="X332" s="54"/>
      <c r="Y332" s="54"/>
      <c r="Z332" s="54"/>
      <c r="AA332" s="54"/>
      <c r="AB332" s="54"/>
      <c r="AC332" s="54"/>
      <c r="AD332" s="54"/>
      <c r="AE332" s="54"/>
      <c r="AF332" s="54"/>
      <c r="AG332" s="54"/>
      <c r="AH332" s="54"/>
      <c r="AI332" s="54"/>
      <c r="AJ332" s="54"/>
      <c r="AK332" s="54"/>
      <c r="AL332" s="54"/>
      <c r="AM332" s="54"/>
      <c r="AN332" s="54"/>
      <c r="AO332" s="54"/>
      <c r="AP332" s="54"/>
      <c r="AQ332" s="54"/>
      <c r="AR332" s="54"/>
      <c r="AS332" s="54"/>
      <c r="AT332" s="54"/>
      <c r="AU332" s="54"/>
      <c r="AV332" s="54"/>
      <c r="AW332" s="54"/>
      <c r="AX332" s="54"/>
      <c r="AY332" s="54"/>
      <c r="AZ332" s="54"/>
      <c r="BA332" s="54"/>
      <c r="BB332" s="54"/>
      <c r="BC332" s="54"/>
      <c r="BD332" s="54"/>
      <c r="BE332" s="54"/>
      <c r="BF332" s="54"/>
      <c r="BG332" s="54"/>
      <c r="BH332" s="54"/>
      <c r="BI332" s="54"/>
      <c r="BJ332" s="54"/>
      <c r="BK332" s="54"/>
      <c r="BL332" s="54"/>
      <c r="BM332" s="54"/>
      <c r="BN332" s="54"/>
      <c r="BO332" s="54"/>
      <c r="BP332" s="54"/>
      <c r="BQ332" s="54"/>
      <c r="BR332" s="54"/>
      <c r="BS332" s="54"/>
      <c r="BT332" s="54"/>
      <c r="BU332" s="54"/>
      <c r="BV332" s="54"/>
      <c r="BW332" s="54"/>
      <c r="BX332" s="54"/>
      <c r="BY332" s="54"/>
      <c r="BZ332" s="54"/>
      <c r="CA332" s="54"/>
      <c r="CB332" s="54"/>
      <c r="CC332" s="54"/>
      <c r="CD332" s="54"/>
      <c r="CE332" s="54"/>
      <c r="CF332" s="54"/>
      <c r="CG332" s="54"/>
      <c r="CH332" s="54"/>
      <c r="CI332" s="54"/>
      <c r="CJ332" s="54"/>
      <c r="CK332" s="54"/>
      <c r="EO332" s="57"/>
      <c r="EP332" s="57"/>
      <c r="EQ332" s="57"/>
      <c r="ER332" s="57"/>
      <c r="ES332" s="57"/>
      <c r="ET332" s="57"/>
      <c r="EU332" s="57"/>
      <c r="EV332" s="57"/>
      <c r="EW332" s="5"/>
      <c r="EX332" s="5"/>
      <c r="EY332" s="5"/>
      <c r="EZ332" s="5"/>
      <c r="FA332" s="5"/>
      <c r="FB332" s="5"/>
      <c r="FC332" s="5"/>
      <c r="FD332" s="5"/>
      <c r="FE332" s="5"/>
      <c r="FF332" s="5"/>
      <c r="FG332" s="5"/>
      <c r="FH332" s="5"/>
      <c r="FI332" s="5"/>
      <c r="FJ332" s="5"/>
      <c r="FK332" s="5"/>
    </row>
    <row r="333" spans="19:167" x14ac:dyDescent="0.25">
      <c r="S333" s="61"/>
      <c r="T333" s="61"/>
      <c r="U333" s="54"/>
      <c r="V333" s="54"/>
      <c r="W333" s="54"/>
      <c r="X333" s="54"/>
      <c r="Y333" s="54"/>
      <c r="Z333" s="54"/>
      <c r="AA333" s="54"/>
      <c r="AB333" s="54"/>
      <c r="AC333" s="54"/>
      <c r="AD333" s="54"/>
      <c r="AE333" s="54"/>
      <c r="AF333" s="54"/>
      <c r="AG333" s="54"/>
      <c r="AH333" s="54"/>
      <c r="AI333" s="54"/>
      <c r="AJ333" s="54"/>
      <c r="AK333" s="54"/>
      <c r="AL333" s="54"/>
      <c r="AM333" s="54"/>
      <c r="AN333" s="54"/>
      <c r="AO333" s="54"/>
      <c r="AP333" s="54"/>
      <c r="AQ333" s="54"/>
      <c r="AR333" s="54"/>
      <c r="AS333" s="54"/>
      <c r="AT333" s="54"/>
      <c r="AU333" s="54"/>
      <c r="AV333" s="54"/>
      <c r="AW333" s="54"/>
      <c r="AX333" s="54"/>
      <c r="AY333" s="54"/>
      <c r="AZ333" s="54"/>
      <c r="BA333" s="54"/>
      <c r="BB333" s="54"/>
      <c r="BC333" s="54"/>
      <c r="BD333" s="54"/>
      <c r="BE333" s="54"/>
      <c r="BF333" s="54"/>
      <c r="BG333" s="54"/>
      <c r="BH333" s="54"/>
      <c r="BI333" s="54"/>
      <c r="BJ333" s="54"/>
      <c r="BK333" s="54"/>
      <c r="BL333" s="54"/>
      <c r="BM333" s="54"/>
      <c r="BN333" s="54"/>
      <c r="BO333" s="54"/>
      <c r="BP333" s="54"/>
      <c r="BQ333" s="54"/>
      <c r="BR333" s="54"/>
      <c r="BS333" s="54"/>
      <c r="BT333" s="54"/>
      <c r="BU333" s="54"/>
      <c r="BV333" s="54"/>
      <c r="BW333" s="54"/>
      <c r="BX333" s="54"/>
      <c r="BY333" s="54"/>
      <c r="BZ333" s="54"/>
      <c r="CA333" s="54"/>
      <c r="CB333" s="54"/>
      <c r="CC333" s="54"/>
      <c r="CD333" s="54"/>
      <c r="CE333" s="54"/>
      <c r="CF333" s="54"/>
      <c r="CG333" s="54"/>
      <c r="CH333" s="54"/>
      <c r="CI333" s="54"/>
      <c r="CJ333" s="54"/>
      <c r="CK333" s="54"/>
      <c r="EO333" s="57"/>
      <c r="EP333" s="57"/>
      <c r="EQ333" s="57"/>
      <c r="ER333" s="57"/>
      <c r="ES333" s="57"/>
      <c r="ET333" s="57"/>
      <c r="EU333" s="57"/>
      <c r="EV333" s="57"/>
      <c r="EW333" s="5"/>
      <c r="EX333" s="5"/>
      <c r="EY333" s="5"/>
      <c r="EZ333" s="5"/>
      <c r="FA333" s="5"/>
      <c r="FB333" s="5"/>
      <c r="FC333" s="5"/>
      <c r="FD333" s="5"/>
      <c r="FE333" s="5"/>
      <c r="FF333" s="5"/>
      <c r="FG333" s="5"/>
      <c r="FH333" s="5"/>
      <c r="FI333" s="5"/>
      <c r="FJ333" s="5"/>
      <c r="FK333" s="5"/>
    </row>
    <row r="334" spans="19:167" x14ac:dyDescent="0.25">
      <c r="S334" s="61"/>
      <c r="T334" s="61"/>
      <c r="U334" s="54"/>
      <c r="V334" s="54"/>
      <c r="W334" s="54"/>
      <c r="X334" s="54"/>
      <c r="Y334" s="54"/>
      <c r="Z334" s="54"/>
      <c r="AA334" s="54"/>
      <c r="AB334" s="54"/>
      <c r="AC334" s="54"/>
      <c r="AD334" s="54"/>
      <c r="AE334" s="54"/>
      <c r="AF334" s="54"/>
      <c r="AG334" s="54"/>
      <c r="AH334" s="54"/>
      <c r="AI334" s="54"/>
      <c r="AJ334" s="54"/>
      <c r="AK334" s="54"/>
      <c r="AL334" s="54"/>
      <c r="AM334" s="54"/>
      <c r="AN334" s="54"/>
      <c r="AO334" s="54"/>
      <c r="AP334" s="54"/>
      <c r="AQ334" s="54"/>
      <c r="AR334" s="54"/>
      <c r="AS334" s="54"/>
      <c r="AT334" s="54"/>
      <c r="AU334" s="54"/>
      <c r="AV334" s="54"/>
      <c r="AW334" s="54"/>
      <c r="AX334" s="54"/>
      <c r="AY334" s="54"/>
      <c r="AZ334" s="54"/>
      <c r="BA334" s="54"/>
      <c r="BB334" s="54"/>
      <c r="BC334" s="54"/>
      <c r="BD334" s="54"/>
      <c r="BE334" s="54"/>
      <c r="BF334" s="54"/>
      <c r="BG334" s="54"/>
      <c r="BH334" s="54"/>
      <c r="BI334" s="54"/>
      <c r="BJ334" s="54"/>
      <c r="BK334" s="54"/>
      <c r="BL334" s="54"/>
      <c r="BM334" s="54"/>
      <c r="BN334" s="54"/>
      <c r="BO334" s="54"/>
      <c r="BP334" s="54"/>
      <c r="BQ334" s="54"/>
      <c r="BR334" s="54"/>
      <c r="BS334" s="54"/>
      <c r="BT334" s="54"/>
      <c r="BU334" s="54"/>
      <c r="BV334" s="54"/>
      <c r="BW334" s="54"/>
      <c r="BX334" s="54"/>
      <c r="BY334" s="54"/>
      <c r="BZ334" s="54"/>
      <c r="CA334" s="54"/>
      <c r="CB334" s="54"/>
      <c r="CC334" s="54"/>
      <c r="CD334" s="54"/>
      <c r="CE334" s="54"/>
      <c r="CF334" s="54"/>
      <c r="CG334" s="54"/>
      <c r="CH334" s="54"/>
      <c r="CI334" s="54"/>
      <c r="CJ334" s="54"/>
      <c r="CK334" s="54"/>
      <c r="EO334" s="57"/>
      <c r="EP334" s="57"/>
      <c r="EQ334" s="57"/>
      <c r="ER334" s="57"/>
      <c r="ES334" s="57"/>
      <c r="ET334" s="57"/>
      <c r="EU334" s="57"/>
      <c r="EV334" s="57"/>
      <c r="EW334" s="5"/>
      <c r="EX334" s="5"/>
      <c r="EY334" s="5"/>
      <c r="EZ334" s="5"/>
      <c r="FA334" s="5"/>
      <c r="FB334" s="5"/>
      <c r="FC334" s="5"/>
      <c r="FD334" s="5"/>
      <c r="FE334" s="5"/>
      <c r="FF334" s="5"/>
      <c r="FG334" s="5"/>
      <c r="FH334" s="5"/>
      <c r="FI334" s="5"/>
      <c r="FJ334" s="5"/>
      <c r="FK334" s="5"/>
    </row>
    <row r="335" spans="19:167" x14ac:dyDescent="0.25">
      <c r="S335" s="61"/>
      <c r="T335" s="61"/>
      <c r="U335" s="54"/>
      <c r="V335" s="54"/>
      <c r="W335" s="54"/>
      <c r="X335" s="54"/>
      <c r="Y335" s="54"/>
      <c r="Z335" s="54"/>
      <c r="AA335" s="54"/>
      <c r="AB335" s="54"/>
      <c r="AC335" s="54"/>
      <c r="AD335" s="54"/>
      <c r="AE335" s="54"/>
      <c r="AF335" s="54"/>
      <c r="AG335" s="54"/>
      <c r="AH335" s="54"/>
      <c r="AI335" s="54"/>
      <c r="AJ335" s="54"/>
      <c r="AK335" s="54"/>
      <c r="AL335" s="54"/>
      <c r="AM335" s="54"/>
      <c r="AN335" s="54"/>
      <c r="AO335" s="54"/>
      <c r="AP335" s="54"/>
      <c r="AQ335" s="54"/>
      <c r="AR335" s="54"/>
      <c r="AS335" s="54"/>
      <c r="AT335" s="54"/>
      <c r="AU335" s="54"/>
      <c r="AV335" s="54"/>
      <c r="AW335" s="54"/>
      <c r="AX335" s="54"/>
      <c r="AY335" s="54"/>
      <c r="AZ335" s="54"/>
      <c r="BA335" s="54"/>
      <c r="BB335" s="54"/>
      <c r="BC335" s="54"/>
      <c r="BD335" s="54"/>
      <c r="BE335" s="54"/>
      <c r="BF335" s="54"/>
      <c r="BG335" s="54"/>
      <c r="BH335" s="54"/>
      <c r="BI335" s="54"/>
      <c r="BJ335" s="54"/>
      <c r="BK335" s="54"/>
      <c r="BL335" s="54"/>
      <c r="BM335" s="54"/>
      <c r="BN335" s="54"/>
      <c r="BO335" s="54"/>
      <c r="BP335" s="54"/>
      <c r="BQ335" s="54"/>
      <c r="BR335" s="54"/>
      <c r="BS335" s="54"/>
      <c r="BT335" s="54"/>
      <c r="BU335" s="54"/>
      <c r="BV335" s="54"/>
      <c r="BW335" s="54"/>
      <c r="BX335" s="54"/>
      <c r="BY335" s="54"/>
      <c r="BZ335" s="54"/>
      <c r="CA335" s="54"/>
      <c r="CB335" s="54"/>
      <c r="CC335" s="54"/>
      <c r="CD335" s="54"/>
      <c r="CE335" s="54"/>
      <c r="CF335" s="54"/>
      <c r="CG335" s="54"/>
      <c r="CH335" s="54"/>
      <c r="CI335" s="54"/>
      <c r="CJ335" s="54"/>
      <c r="CK335" s="54"/>
      <c r="EO335" s="57"/>
      <c r="EP335" s="57"/>
      <c r="EQ335" s="57"/>
      <c r="ER335" s="57"/>
      <c r="ES335" s="57"/>
      <c r="ET335" s="57"/>
      <c r="EU335" s="57"/>
      <c r="EV335" s="57"/>
      <c r="EW335" s="5"/>
      <c r="EX335" s="5"/>
      <c r="EY335" s="5"/>
      <c r="EZ335" s="5"/>
      <c r="FA335" s="5"/>
      <c r="FB335" s="5"/>
      <c r="FC335" s="5"/>
      <c r="FD335" s="5"/>
      <c r="FE335" s="5"/>
      <c r="FF335" s="5"/>
      <c r="FG335" s="5"/>
      <c r="FH335" s="5"/>
      <c r="FI335" s="5"/>
      <c r="FJ335" s="5"/>
      <c r="FK335" s="5"/>
    </row>
    <row r="336" spans="19:167" x14ac:dyDescent="0.25">
      <c r="S336" s="61"/>
      <c r="T336" s="61"/>
      <c r="U336" s="54"/>
      <c r="V336" s="54"/>
      <c r="W336" s="54"/>
      <c r="X336" s="54"/>
      <c r="Y336" s="54"/>
      <c r="Z336" s="54"/>
      <c r="AA336" s="54"/>
      <c r="AB336" s="54"/>
      <c r="AC336" s="54"/>
      <c r="AD336" s="54"/>
      <c r="AE336" s="54"/>
      <c r="AF336" s="54"/>
      <c r="AG336" s="54"/>
      <c r="AH336" s="54"/>
      <c r="AI336" s="54"/>
      <c r="AJ336" s="54"/>
      <c r="AK336" s="54"/>
      <c r="AL336" s="54"/>
      <c r="AM336" s="54"/>
      <c r="AN336" s="54"/>
      <c r="AO336" s="54"/>
      <c r="AP336" s="54"/>
      <c r="AQ336" s="54"/>
      <c r="AR336" s="54"/>
      <c r="AS336" s="54"/>
      <c r="AT336" s="54"/>
      <c r="AU336" s="54"/>
      <c r="AV336" s="54"/>
      <c r="AW336" s="54"/>
      <c r="AX336" s="54"/>
      <c r="AY336" s="54"/>
      <c r="AZ336" s="54"/>
      <c r="BA336" s="54"/>
      <c r="BB336" s="54"/>
      <c r="BC336" s="54"/>
      <c r="BD336" s="54"/>
      <c r="BE336" s="54"/>
      <c r="BF336" s="54"/>
      <c r="BG336" s="54"/>
      <c r="BH336" s="54"/>
      <c r="BI336" s="54"/>
      <c r="BJ336" s="54"/>
      <c r="BK336" s="54"/>
      <c r="BL336" s="54"/>
      <c r="BM336" s="54"/>
      <c r="BN336" s="54"/>
      <c r="BO336" s="54"/>
      <c r="BP336" s="54"/>
      <c r="BQ336" s="54"/>
      <c r="BR336" s="54"/>
      <c r="BS336" s="54"/>
      <c r="BT336" s="54"/>
      <c r="BU336" s="54"/>
      <c r="BV336" s="54"/>
      <c r="BW336" s="54"/>
      <c r="BX336" s="54"/>
      <c r="BY336" s="54"/>
      <c r="BZ336" s="54"/>
      <c r="CA336" s="54"/>
      <c r="CB336" s="54"/>
      <c r="CC336" s="54"/>
      <c r="CD336" s="54"/>
      <c r="CE336" s="54"/>
      <c r="CF336" s="54"/>
      <c r="CG336" s="54"/>
      <c r="CH336" s="54"/>
      <c r="CI336" s="54"/>
      <c r="CJ336" s="54"/>
      <c r="CK336" s="54"/>
      <c r="EO336" s="57"/>
      <c r="EP336" s="57"/>
      <c r="EQ336" s="57"/>
      <c r="ER336" s="57"/>
      <c r="ES336" s="57"/>
      <c r="ET336" s="57"/>
      <c r="EU336" s="57"/>
      <c r="EV336" s="57"/>
      <c r="EW336" s="5"/>
      <c r="EX336" s="5"/>
      <c r="EY336" s="5"/>
      <c r="EZ336" s="5"/>
      <c r="FA336" s="5"/>
      <c r="FB336" s="5"/>
      <c r="FC336" s="5"/>
      <c r="FD336" s="5"/>
      <c r="FE336" s="5"/>
      <c r="FF336" s="5"/>
      <c r="FG336" s="5"/>
      <c r="FH336" s="5"/>
      <c r="FI336" s="5"/>
      <c r="FJ336" s="5"/>
      <c r="FK336" s="5"/>
    </row>
    <row r="337" spans="19:167" x14ac:dyDescent="0.25">
      <c r="S337" s="61"/>
      <c r="T337" s="61"/>
      <c r="U337" s="54"/>
      <c r="V337" s="54"/>
      <c r="W337" s="54"/>
      <c r="X337" s="54"/>
      <c r="Y337" s="54"/>
      <c r="Z337" s="54"/>
      <c r="AA337" s="54"/>
      <c r="AB337" s="54"/>
      <c r="AC337" s="54"/>
      <c r="AD337" s="54"/>
      <c r="AE337" s="54"/>
      <c r="AF337" s="54"/>
      <c r="AG337" s="54"/>
      <c r="AH337" s="54"/>
      <c r="AI337" s="54"/>
      <c r="AJ337" s="54"/>
      <c r="AK337" s="54"/>
      <c r="AL337" s="54"/>
      <c r="AM337" s="54"/>
      <c r="AN337" s="54"/>
      <c r="AO337" s="54"/>
      <c r="AP337" s="54"/>
      <c r="AQ337" s="54"/>
      <c r="AR337" s="54"/>
      <c r="AS337" s="54"/>
      <c r="AT337" s="54"/>
      <c r="AU337" s="54"/>
      <c r="AV337" s="54"/>
      <c r="AW337" s="54"/>
      <c r="AX337" s="54"/>
      <c r="AY337" s="54"/>
      <c r="AZ337" s="54"/>
      <c r="BA337" s="54"/>
      <c r="BB337" s="54"/>
      <c r="BC337" s="54"/>
      <c r="BD337" s="54"/>
      <c r="BE337" s="54"/>
      <c r="BF337" s="54"/>
      <c r="BG337" s="54"/>
      <c r="BH337" s="54"/>
      <c r="BI337" s="54"/>
      <c r="BJ337" s="54"/>
      <c r="BK337" s="54"/>
      <c r="BL337" s="54"/>
      <c r="BM337" s="54"/>
      <c r="BN337" s="54"/>
      <c r="BO337" s="54"/>
      <c r="BP337" s="54"/>
      <c r="BQ337" s="54"/>
      <c r="BR337" s="54"/>
      <c r="BS337" s="54"/>
      <c r="BT337" s="54"/>
      <c r="BU337" s="54"/>
      <c r="BV337" s="54"/>
      <c r="BW337" s="54"/>
      <c r="BX337" s="54"/>
      <c r="BY337" s="54"/>
      <c r="BZ337" s="54"/>
      <c r="CA337" s="54"/>
      <c r="CB337" s="54"/>
      <c r="CC337" s="54"/>
      <c r="CD337" s="54"/>
      <c r="CE337" s="54"/>
      <c r="CF337" s="54"/>
      <c r="CG337" s="54"/>
      <c r="CH337" s="54"/>
      <c r="CI337" s="54"/>
      <c r="CJ337" s="54"/>
      <c r="CK337" s="54"/>
      <c r="EO337" s="57"/>
      <c r="EP337" s="57"/>
      <c r="EQ337" s="57"/>
      <c r="ER337" s="57"/>
      <c r="ES337" s="57"/>
      <c r="ET337" s="57"/>
      <c r="EU337" s="57"/>
      <c r="EV337" s="57"/>
      <c r="EW337" s="5"/>
      <c r="EX337" s="5"/>
      <c r="EY337" s="5"/>
      <c r="EZ337" s="5"/>
      <c r="FA337" s="5"/>
      <c r="FB337" s="5"/>
      <c r="FC337" s="5"/>
      <c r="FD337" s="5"/>
      <c r="FE337" s="5"/>
      <c r="FF337" s="5"/>
      <c r="FG337" s="5"/>
      <c r="FH337" s="5"/>
      <c r="FI337" s="5"/>
      <c r="FJ337" s="5"/>
      <c r="FK337" s="5"/>
    </row>
    <row r="338" spans="19:167" x14ac:dyDescent="0.25">
      <c r="S338" s="61"/>
      <c r="T338" s="61"/>
      <c r="U338" s="54"/>
      <c r="V338" s="54"/>
      <c r="W338" s="54"/>
      <c r="X338" s="54"/>
      <c r="Y338" s="54"/>
      <c r="Z338" s="54"/>
      <c r="AA338" s="54"/>
      <c r="AB338" s="54"/>
      <c r="AC338" s="54"/>
      <c r="AD338" s="54"/>
      <c r="AE338" s="54"/>
      <c r="AF338" s="54"/>
      <c r="AG338" s="54"/>
      <c r="AH338" s="54"/>
      <c r="AI338" s="54"/>
      <c r="AJ338" s="54"/>
      <c r="AK338" s="54"/>
      <c r="AL338" s="54"/>
      <c r="AM338" s="54"/>
      <c r="AN338" s="54"/>
      <c r="AO338" s="54"/>
      <c r="AP338" s="54"/>
      <c r="AQ338" s="54"/>
      <c r="AR338" s="54"/>
      <c r="AS338" s="54"/>
      <c r="AT338" s="54"/>
      <c r="AU338" s="54"/>
      <c r="AV338" s="54"/>
      <c r="AW338" s="54"/>
      <c r="AX338" s="54"/>
      <c r="AY338" s="54"/>
      <c r="AZ338" s="54"/>
      <c r="BA338" s="54"/>
      <c r="BB338" s="54"/>
      <c r="BC338" s="54"/>
      <c r="BD338" s="54"/>
      <c r="BE338" s="54"/>
      <c r="BF338" s="54"/>
      <c r="BG338" s="54"/>
      <c r="BH338" s="54"/>
      <c r="BI338" s="54"/>
      <c r="BJ338" s="54"/>
      <c r="BK338" s="54"/>
      <c r="BL338" s="54"/>
      <c r="BM338" s="54"/>
      <c r="BN338" s="54"/>
      <c r="BO338" s="54"/>
      <c r="BP338" s="54"/>
      <c r="BQ338" s="54"/>
      <c r="BR338" s="54"/>
      <c r="BS338" s="54"/>
      <c r="BT338" s="54"/>
      <c r="BU338" s="54"/>
      <c r="BV338" s="54"/>
      <c r="BW338" s="54"/>
      <c r="BX338" s="54"/>
      <c r="BY338" s="54"/>
      <c r="BZ338" s="54"/>
      <c r="CA338" s="54"/>
      <c r="CB338" s="54"/>
      <c r="CC338" s="54"/>
      <c r="CD338" s="54"/>
      <c r="CE338" s="54"/>
      <c r="CF338" s="54"/>
      <c r="CG338" s="54"/>
      <c r="CH338" s="54"/>
      <c r="CI338" s="54"/>
      <c r="CJ338" s="54"/>
      <c r="CK338" s="54"/>
      <c r="EO338" s="57"/>
      <c r="EP338" s="57"/>
      <c r="EQ338" s="57"/>
      <c r="ER338" s="57"/>
      <c r="ES338" s="57"/>
      <c r="ET338" s="57"/>
      <c r="EU338" s="57"/>
      <c r="EV338" s="57"/>
      <c r="EW338" s="5"/>
      <c r="EX338" s="5"/>
      <c r="EY338" s="5"/>
      <c r="EZ338" s="5"/>
      <c r="FA338" s="5"/>
      <c r="FB338" s="5"/>
      <c r="FC338" s="5"/>
      <c r="FD338" s="5"/>
      <c r="FE338" s="5"/>
      <c r="FF338" s="5"/>
      <c r="FG338" s="5"/>
      <c r="FH338" s="5"/>
      <c r="FI338" s="5"/>
      <c r="FJ338" s="5"/>
      <c r="FK338" s="5"/>
    </row>
    <row r="339" spans="19:167" x14ac:dyDescent="0.25">
      <c r="S339" s="61"/>
      <c r="T339" s="61"/>
      <c r="U339" s="54"/>
      <c r="V339" s="54"/>
      <c r="W339" s="54"/>
      <c r="X339" s="54"/>
      <c r="Y339" s="54"/>
      <c r="Z339" s="54"/>
      <c r="AA339" s="54"/>
      <c r="AB339" s="54"/>
      <c r="AC339" s="54"/>
      <c r="AD339" s="54"/>
      <c r="AE339" s="54"/>
      <c r="AF339" s="54"/>
      <c r="AG339" s="54"/>
      <c r="AH339" s="54"/>
      <c r="AI339" s="54"/>
      <c r="AJ339" s="54"/>
      <c r="AK339" s="54"/>
      <c r="AL339" s="54"/>
      <c r="AM339" s="54"/>
      <c r="AN339" s="54"/>
      <c r="AO339" s="54"/>
      <c r="AP339" s="54"/>
      <c r="AQ339" s="54"/>
      <c r="AR339" s="54"/>
      <c r="AS339" s="54"/>
      <c r="AT339" s="54"/>
      <c r="AU339" s="54"/>
      <c r="AV339" s="54"/>
      <c r="AW339" s="54"/>
      <c r="AX339" s="54"/>
      <c r="AY339" s="54"/>
      <c r="AZ339" s="54"/>
      <c r="BA339" s="54"/>
      <c r="BB339" s="54"/>
      <c r="BC339" s="54"/>
      <c r="BD339" s="54"/>
      <c r="BE339" s="54"/>
      <c r="BF339" s="54"/>
      <c r="BG339" s="54"/>
      <c r="BH339" s="54"/>
      <c r="BI339" s="54"/>
      <c r="BJ339" s="54"/>
      <c r="BK339" s="54"/>
      <c r="BL339" s="54"/>
      <c r="BM339" s="54"/>
      <c r="BN339" s="54"/>
      <c r="BO339" s="54"/>
      <c r="BP339" s="54"/>
      <c r="BQ339" s="54"/>
      <c r="BR339" s="54"/>
      <c r="BS339" s="54"/>
      <c r="BT339" s="54"/>
      <c r="BU339" s="54"/>
      <c r="BV339" s="54"/>
      <c r="BW339" s="54"/>
      <c r="BX339" s="54"/>
      <c r="BY339" s="54"/>
      <c r="BZ339" s="54"/>
      <c r="CA339" s="54"/>
      <c r="CB339" s="54"/>
      <c r="CC339" s="54"/>
      <c r="CD339" s="54"/>
      <c r="CE339" s="54"/>
      <c r="CF339" s="54"/>
      <c r="CG339" s="54"/>
      <c r="CH339" s="54"/>
      <c r="CI339" s="54"/>
      <c r="CJ339" s="54"/>
      <c r="CK339" s="54"/>
      <c r="EO339" s="57"/>
      <c r="EP339" s="57"/>
      <c r="EQ339" s="57"/>
      <c r="ER339" s="57"/>
      <c r="ES339" s="57"/>
      <c r="ET339" s="57"/>
      <c r="EU339" s="57"/>
      <c r="EV339" s="57"/>
      <c r="EW339" s="5"/>
      <c r="EX339" s="5"/>
      <c r="EY339" s="5"/>
      <c r="EZ339" s="5"/>
      <c r="FA339" s="5"/>
      <c r="FB339" s="5"/>
      <c r="FC339" s="5"/>
      <c r="FD339" s="5"/>
      <c r="FE339" s="5"/>
      <c r="FF339" s="5"/>
      <c r="FG339" s="5"/>
      <c r="FH339" s="5"/>
      <c r="FI339" s="5"/>
      <c r="FJ339" s="5"/>
      <c r="FK339" s="5"/>
    </row>
    <row r="340" spans="19:167" x14ac:dyDescent="0.25">
      <c r="S340" s="61"/>
      <c r="T340" s="61"/>
      <c r="U340" s="54"/>
      <c r="V340" s="54"/>
      <c r="W340" s="54"/>
      <c r="X340" s="54"/>
      <c r="Y340" s="54"/>
      <c r="Z340" s="54"/>
      <c r="AA340" s="54"/>
      <c r="AB340" s="54"/>
      <c r="AC340" s="54"/>
      <c r="AD340" s="54"/>
      <c r="AE340" s="54"/>
      <c r="AF340" s="54"/>
      <c r="AG340" s="54"/>
      <c r="AH340" s="54"/>
      <c r="AI340" s="54"/>
      <c r="AJ340" s="54"/>
      <c r="AK340" s="54"/>
      <c r="AL340" s="54"/>
      <c r="AM340" s="54"/>
      <c r="AN340" s="54"/>
      <c r="AO340" s="54"/>
      <c r="AP340" s="54"/>
      <c r="AQ340" s="54"/>
      <c r="AR340" s="54"/>
      <c r="AS340" s="54"/>
      <c r="AT340" s="54"/>
      <c r="AU340" s="54"/>
      <c r="AV340" s="54"/>
      <c r="AW340" s="54"/>
      <c r="AX340" s="54"/>
      <c r="AY340" s="54"/>
      <c r="AZ340" s="54"/>
      <c r="BA340" s="54"/>
      <c r="BB340" s="54"/>
      <c r="BC340" s="54"/>
      <c r="BD340" s="54"/>
      <c r="BE340" s="54"/>
      <c r="BF340" s="54"/>
      <c r="BG340" s="54"/>
      <c r="BH340" s="54"/>
      <c r="BI340" s="54"/>
      <c r="BJ340" s="54"/>
      <c r="BK340" s="54"/>
      <c r="BL340" s="54"/>
      <c r="BM340" s="54"/>
      <c r="BN340" s="54"/>
      <c r="BO340" s="54"/>
      <c r="BP340" s="54"/>
      <c r="BQ340" s="54"/>
      <c r="BR340" s="54"/>
      <c r="BS340" s="54"/>
      <c r="BT340" s="54"/>
      <c r="BU340" s="54"/>
      <c r="BV340" s="54"/>
      <c r="BW340" s="54"/>
      <c r="BX340" s="54"/>
      <c r="BY340" s="54"/>
      <c r="BZ340" s="54"/>
      <c r="CA340" s="54"/>
      <c r="CB340" s="54"/>
      <c r="CC340" s="54"/>
      <c r="CD340" s="54"/>
      <c r="CE340" s="54"/>
      <c r="CF340" s="54"/>
      <c r="CG340" s="54"/>
      <c r="CH340" s="54"/>
      <c r="CI340" s="54"/>
      <c r="CJ340" s="54"/>
      <c r="CK340" s="54"/>
      <c r="EO340" s="57"/>
      <c r="EP340" s="57"/>
      <c r="EQ340" s="57"/>
      <c r="ER340" s="57"/>
      <c r="ES340" s="57"/>
      <c r="ET340" s="57"/>
      <c r="EU340" s="57"/>
      <c r="EV340" s="57"/>
      <c r="EW340" s="5"/>
      <c r="EX340" s="5"/>
      <c r="EY340" s="5"/>
      <c r="EZ340" s="5"/>
      <c r="FA340" s="5"/>
      <c r="FB340" s="5"/>
      <c r="FC340" s="5"/>
      <c r="FD340" s="5"/>
      <c r="FE340" s="5"/>
      <c r="FF340" s="5"/>
      <c r="FG340" s="5"/>
      <c r="FH340" s="5"/>
      <c r="FI340" s="5"/>
      <c r="FJ340" s="5"/>
      <c r="FK340" s="5"/>
    </row>
    <row r="341" spans="19:167" x14ac:dyDescent="0.25">
      <c r="S341" s="61"/>
      <c r="T341" s="61"/>
      <c r="U341" s="54"/>
      <c r="V341" s="54"/>
      <c r="W341" s="54"/>
      <c r="X341" s="54"/>
      <c r="Y341" s="54"/>
      <c r="Z341" s="54"/>
      <c r="AA341" s="54"/>
      <c r="AB341" s="54"/>
      <c r="AC341" s="54"/>
      <c r="AD341" s="54"/>
      <c r="AE341" s="54"/>
      <c r="AF341" s="54"/>
      <c r="AG341" s="54"/>
      <c r="AH341" s="54"/>
      <c r="AI341" s="54"/>
      <c r="AJ341" s="54"/>
      <c r="AK341" s="54"/>
      <c r="AL341" s="54"/>
      <c r="AM341" s="54"/>
      <c r="AN341" s="54"/>
      <c r="AO341" s="54"/>
      <c r="AP341" s="54"/>
      <c r="AQ341" s="54"/>
      <c r="AR341" s="54"/>
      <c r="AS341" s="54"/>
      <c r="AT341" s="54"/>
      <c r="AU341" s="54"/>
      <c r="AV341" s="54"/>
      <c r="AW341" s="54"/>
      <c r="AX341" s="54"/>
      <c r="AY341" s="54"/>
      <c r="AZ341" s="54"/>
      <c r="BA341" s="54"/>
      <c r="BB341" s="54"/>
      <c r="BC341" s="54"/>
      <c r="BD341" s="54"/>
      <c r="BE341" s="54"/>
      <c r="BF341" s="54"/>
      <c r="BG341" s="54"/>
      <c r="BH341" s="54"/>
      <c r="BI341" s="54"/>
      <c r="BJ341" s="54"/>
      <c r="BK341" s="54"/>
      <c r="BL341" s="54"/>
      <c r="BM341" s="54"/>
      <c r="BN341" s="54"/>
      <c r="BO341" s="54"/>
      <c r="BP341" s="54"/>
      <c r="BQ341" s="54"/>
      <c r="BR341" s="54"/>
      <c r="BS341" s="54"/>
      <c r="BT341" s="54"/>
      <c r="BU341" s="54"/>
      <c r="BV341" s="54"/>
      <c r="BW341" s="54"/>
      <c r="BX341" s="54"/>
      <c r="BY341" s="54"/>
      <c r="BZ341" s="54"/>
      <c r="CA341" s="54"/>
      <c r="CB341" s="54"/>
      <c r="CC341" s="54"/>
      <c r="CD341" s="54"/>
      <c r="CE341" s="54"/>
      <c r="CF341" s="54"/>
      <c r="CG341" s="54"/>
      <c r="CH341" s="54"/>
      <c r="CI341" s="54"/>
      <c r="CJ341" s="54"/>
      <c r="CK341" s="54"/>
      <c r="EO341" s="57"/>
      <c r="EP341" s="57"/>
      <c r="EQ341" s="57"/>
      <c r="ER341" s="57"/>
      <c r="ES341" s="57"/>
      <c r="ET341" s="57"/>
      <c r="EU341" s="57"/>
      <c r="EV341" s="57"/>
      <c r="EW341" s="5"/>
      <c r="EX341" s="5"/>
      <c r="EY341" s="5"/>
      <c r="EZ341" s="5"/>
      <c r="FA341" s="5"/>
      <c r="FB341" s="5"/>
      <c r="FC341" s="5"/>
      <c r="FD341" s="5"/>
      <c r="FE341" s="5"/>
      <c r="FF341" s="5"/>
      <c r="FG341" s="5"/>
      <c r="FH341" s="5"/>
      <c r="FI341" s="5"/>
      <c r="FJ341" s="5"/>
      <c r="FK341" s="5"/>
    </row>
    <row r="342" spans="19:167" x14ac:dyDescent="0.25">
      <c r="S342" s="61"/>
      <c r="T342" s="61"/>
      <c r="U342" s="54"/>
      <c r="V342" s="54"/>
      <c r="W342" s="54"/>
      <c r="X342" s="54"/>
      <c r="Y342" s="54"/>
      <c r="Z342" s="54"/>
      <c r="AA342" s="54"/>
      <c r="AB342" s="54"/>
      <c r="AC342" s="54"/>
      <c r="AD342" s="54"/>
      <c r="AE342" s="54"/>
      <c r="AF342" s="54"/>
      <c r="AG342" s="54"/>
      <c r="AH342" s="54"/>
      <c r="AI342" s="54"/>
      <c r="AJ342" s="54"/>
      <c r="AK342" s="54"/>
      <c r="AL342" s="54"/>
      <c r="AM342" s="54"/>
      <c r="AN342" s="54"/>
      <c r="AO342" s="54"/>
      <c r="AP342" s="54"/>
      <c r="AQ342" s="54"/>
      <c r="AR342" s="54"/>
      <c r="AS342" s="54"/>
      <c r="AT342" s="54"/>
      <c r="AU342" s="54"/>
      <c r="AV342" s="54"/>
      <c r="AW342" s="54"/>
      <c r="AX342" s="54"/>
      <c r="AY342" s="54"/>
      <c r="AZ342" s="54"/>
      <c r="BA342" s="54"/>
      <c r="BB342" s="54"/>
      <c r="BC342" s="54"/>
      <c r="BD342" s="54"/>
      <c r="BE342" s="54"/>
      <c r="BF342" s="54"/>
      <c r="BG342" s="54"/>
      <c r="BH342" s="54"/>
      <c r="BI342" s="54"/>
      <c r="BJ342" s="54"/>
      <c r="BK342" s="54"/>
      <c r="BL342" s="54"/>
      <c r="BM342" s="54"/>
      <c r="BN342" s="54"/>
      <c r="BO342" s="54"/>
      <c r="BP342" s="54"/>
      <c r="BQ342" s="54"/>
      <c r="BR342" s="54"/>
      <c r="BS342" s="54"/>
      <c r="BT342" s="54"/>
      <c r="BU342" s="54"/>
      <c r="BV342" s="54"/>
      <c r="BW342" s="54"/>
      <c r="BX342" s="54"/>
      <c r="BY342" s="54"/>
      <c r="BZ342" s="54"/>
      <c r="CA342" s="54"/>
      <c r="CB342" s="54"/>
      <c r="CC342" s="54"/>
      <c r="CD342" s="54"/>
      <c r="CE342" s="54"/>
      <c r="CF342" s="54"/>
      <c r="CG342" s="54"/>
      <c r="CH342" s="54"/>
      <c r="CI342" s="54"/>
      <c r="CJ342" s="54"/>
      <c r="CK342" s="54"/>
      <c r="EO342" s="57"/>
      <c r="EP342" s="57"/>
      <c r="EQ342" s="57"/>
      <c r="ER342" s="57"/>
      <c r="ES342" s="57"/>
      <c r="ET342" s="57"/>
      <c r="EU342" s="57"/>
      <c r="EV342" s="57"/>
      <c r="EW342" s="5"/>
      <c r="EX342" s="5"/>
      <c r="EY342" s="5"/>
      <c r="EZ342" s="5"/>
      <c r="FA342" s="5"/>
      <c r="FB342" s="5"/>
      <c r="FC342" s="5"/>
      <c r="FD342" s="5"/>
      <c r="FE342" s="5"/>
      <c r="FF342" s="5"/>
      <c r="FG342" s="5"/>
      <c r="FH342" s="5"/>
      <c r="FI342" s="5"/>
      <c r="FJ342" s="5"/>
      <c r="FK342" s="5"/>
    </row>
    <row r="343" spans="19:167" x14ac:dyDescent="0.25">
      <c r="S343" s="61"/>
      <c r="T343" s="61"/>
      <c r="U343" s="54"/>
      <c r="V343" s="54"/>
      <c r="W343" s="54"/>
      <c r="X343" s="54"/>
      <c r="Y343" s="54"/>
      <c r="Z343" s="54"/>
      <c r="AA343" s="54"/>
      <c r="AB343" s="54"/>
      <c r="AC343" s="54"/>
      <c r="AD343" s="54"/>
      <c r="AE343" s="54"/>
      <c r="AF343" s="54"/>
      <c r="AG343" s="54"/>
      <c r="AH343" s="54"/>
      <c r="AI343" s="54"/>
      <c r="AJ343" s="54"/>
      <c r="AK343" s="54"/>
      <c r="AL343" s="54"/>
      <c r="AM343" s="54"/>
      <c r="AN343" s="54"/>
      <c r="AO343" s="54"/>
      <c r="AP343" s="54"/>
      <c r="AQ343" s="54"/>
      <c r="AR343" s="54"/>
      <c r="AS343" s="54"/>
      <c r="AT343" s="54"/>
      <c r="AU343" s="54"/>
      <c r="AV343" s="54"/>
      <c r="AW343" s="54"/>
      <c r="AX343" s="54"/>
      <c r="AY343" s="54"/>
      <c r="AZ343" s="54"/>
      <c r="BA343" s="54"/>
      <c r="BB343" s="54"/>
      <c r="BC343" s="54"/>
      <c r="BD343" s="54"/>
      <c r="BE343" s="54"/>
      <c r="BF343" s="54"/>
      <c r="BG343" s="54"/>
      <c r="BH343" s="54"/>
      <c r="BI343" s="54"/>
      <c r="BJ343" s="54"/>
      <c r="BK343" s="54"/>
      <c r="BL343" s="54"/>
      <c r="BM343" s="54"/>
      <c r="BN343" s="54"/>
      <c r="BO343" s="54"/>
      <c r="BP343" s="54"/>
      <c r="BQ343" s="54"/>
      <c r="BR343" s="54"/>
      <c r="BS343" s="54"/>
      <c r="BT343" s="54"/>
      <c r="BU343" s="54"/>
      <c r="BV343" s="54"/>
      <c r="BW343" s="54"/>
      <c r="BX343" s="54"/>
      <c r="BY343" s="54"/>
      <c r="BZ343" s="54"/>
      <c r="CA343" s="54"/>
      <c r="CB343" s="54"/>
      <c r="CC343" s="54"/>
      <c r="CD343" s="54"/>
      <c r="CE343" s="54"/>
      <c r="CF343" s="54"/>
      <c r="CG343" s="54"/>
      <c r="CH343" s="54"/>
      <c r="CI343" s="54"/>
      <c r="CJ343" s="54"/>
      <c r="CK343" s="54"/>
      <c r="EO343" s="57"/>
      <c r="EP343" s="57"/>
      <c r="EQ343" s="57"/>
      <c r="ER343" s="57"/>
      <c r="ES343" s="57"/>
      <c r="ET343" s="57"/>
      <c r="EU343" s="57"/>
      <c r="EV343" s="57"/>
      <c r="EW343" s="5"/>
      <c r="EX343" s="5"/>
      <c r="EY343" s="5"/>
      <c r="EZ343" s="5"/>
      <c r="FA343" s="5"/>
      <c r="FB343" s="5"/>
      <c r="FC343" s="5"/>
      <c r="FD343" s="5"/>
      <c r="FE343" s="5"/>
      <c r="FF343" s="5"/>
      <c r="FG343" s="5"/>
      <c r="FH343" s="5"/>
      <c r="FI343" s="5"/>
      <c r="FJ343" s="5"/>
      <c r="FK343" s="5"/>
    </row>
    <row r="344" spans="19:167" x14ac:dyDescent="0.25">
      <c r="S344" s="61"/>
      <c r="T344" s="61"/>
      <c r="U344" s="54"/>
      <c r="V344" s="54"/>
      <c r="W344" s="54"/>
      <c r="X344" s="54"/>
      <c r="Y344" s="54"/>
      <c r="Z344" s="54"/>
      <c r="AA344" s="54"/>
      <c r="AB344" s="54"/>
      <c r="AC344" s="54"/>
      <c r="AD344" s="54"/>
      <c r="AE344" s="54"/>
      <c r="AF344" s="54"/>
      <c r="AG344" s="54"/>
      <c r="AH344" s="54"/>
      <c r="AI344" s="54"/>
      <c r="AJ344" s="54"/>
      <c r="AK344" s="54"/>
      <c r="AL344" s="54"/>
      <c r="AM344" s="54"/>
      <c r="AN344" s="54"/>
      <c r="AO344" s="54"/>
      <c r="AP344" s="54"/>
      <c r="AQ344" s="54"/>
      <c r="AR344" s="54"/>
      <c r="AS344" s="54"/>
      <c r="AT344" s="54"/>
      <c r="AU344" s="54"/>
      <c r="AV344" s="54"/>
      <c r="AW344" s="54"/>
      <c r="AX344" s="54"/>
      <c r="AY344" s="54"/>
      <c r="AZ344" s="54"/>
      <c r="BA344" s="54"/>
      <c r="BB344" s="54"/>
      <c r="BC344" s="54"/>
      <c r="BD344" s="54"/>
      <c r="BE344" s="54"/>
      <c r="BF344" s="54"/>
      <c r="BG344" s="54"/>
      <c r="BH344" s="54"/>
      <c r="BI344" s="54"/>
      <c r="BJ344" s="54"/>
      <c r="BK344" s="54"/>
      <c r="BL344" s="54"/>
      <c r="BM344" s="54"/>
      <c r="BN344" s="54"/>
      <c r="BO344" s="54"/>
      <c r="BP344" s="54"/>
      <c r="BQ344" s="54"/>
      <c r="BR344" s="54"/>
      <c r="BS344" s="54"/>
      <c r="BT344" s="54"/>
      <c r="BU344" s="54"/>
      <c r="BV344" s="54"/>
      <c r="BW344" s="54"/>
      <c r="BX344" s="54"/>
      <c r="BY344" s="54"/>
      <c r="BZ344" s="54"/>
      <c r="CA344" s="54"/>
      <c r="CB344" s="54"/>
      <c r="CC344" s="54"/>
      <c r="CD344" s="54"/>
      <c r="CE344" s="54"/>
      <c r="CF344" s="54"/>
      <c r="CG344" s="54"/>
      <c r="CH344" s="54"/>
      <c r="CI344" s="54"/>
      <c r="CJ344" s="54"/>
      <c r="CK344" s="54"/>
      <c r="EO344" s="57"/>
      <c r="EP344" s="57"/>
      <c r="EQ344" s="57"/>
      <c r="ER344" s="57"/>
      <c r="ES344" s="57"/>
      <c r="ET344" s="57"/>
      <c r="EU344" s="57"/>
      <c r="EV344" s="57"/>
      <c r="EW344" s="5"/>
      <c r="EX344" s="5"/>
      <c r="EY344" s="5"/>
      <c r="EZ344" s="5"/>
      <c r="FA344" s="5"/>
      <c r="FB344" s="5"/>
      <c r="FC344" s="5"/>
      <c r="FD344" s="5"/>
      <c r="FE344" s="5"/>
      <c r="FF344" s="5"/>
      <c r="FG344" s="5"/>
      <c r="FH344" s="5"/>
      <c r="FI344" s="5"/>
      <c r="FJ344" s="5"/>
      <c r="FK344" s="5"/>
    </row>
    <row r="345" spans="19:167" x14ac:dyDescent="0.25">
      <c r="S345" s="61"/>
      <c r="T345" s="61"/>
      <c r="U345" s="54"/>
      <c r="V345" s="54"/>
      <c r="W345" s="54"/>
      <c r="X345" s="54"/>
      <c r="Y345" s="54"/>
      <c r="Z345" s="54"/>
      <c r="AA345" s="54"/>
      <c r="AB345" s="54"/>
      <c r="AC345" s="54"/>
      <c r="AD345" s="54"/>
      <c r="AE345" s="54"/>
      <c r="AF345" s="54"/>
      <c r="AG345" s="54"/>
      <c r="AH345" s="54"/>
      <c r="AI345" s="54"/>
      <c r="AJ345" s="54"/>
      <c r="AK345" s="54"/>
      <c r="AL345" s="54"/>
      <c r="AM345" s="54"/>
      <c r="AN345" s="54"/>
      <c r="AO345" s="54"/>
      <c r="AP345" s="54"/>
      <c r="AQ345" s="54"/>
      <c r="AR345" s="54"/>
      <c r="AS345" s="54"/>
      <c r="AT345" s="54"/>
      <c r="AU345" s="54"/>
      <c r="AV345" s="54"/>
      <c r="AW345" s="54"/>
      <c r="AX345" s="54"/>
      <c r="AY345" s="54"/>
      <c r="AZ345" s="54"/>
      <c r="BA345" s="54"/>
      <c r="BB345" s="54"/>
      <c r="BC345" s="54"/>
      <c r="BD345" s="54"/>
      <c r="BE345" s="54"/>
      <c r="BF345" s="54"/>
      <c r="BG345" s="54"/>
      <c r="BH345" s="54"/>
      <c r="BI345" s="54"/>
      <c r="BJ345" s="54"/>
      <c r="BK345" s="54"/>
      <c r="BL345" s="54"/>
      <c r="BM345" s="54"/>
      <c r="BN345" s="54"/>
      <c r="BO345" s="54"/>
      <c r="BP345" s="54"/>
      <c r="BQ345" s="54"/>
      <c r="BR345" s="54"/>
      <c r="BS345" s="54"/>
      <c r="BT345" s="54"/>
      <c r="BU345" s="54"/>
      <c r="BV345" s="54"/>
      <c r="BW345" s="54"/>
      <c r="BX345" s="54"/>
      <c r="BY345" s="54"/>
      <c r="BZ345" s="54"/>
      <c r="CA345" s="54"/>
      <c r="CB345" s="54"/>
      <c r="CC345" s="54"/>
      <c r="CD345" s="54"/>
      <c r="CE345" s="54"/>
      <c r="CF345" s="54"/>
      <c r="CG345" s="54"/>
      <c r="CH345" s="54"/>
      <c r="CI345" s="54"/>
      <c r="CJ345" s="54"/>
      <c r="CK345" s="54"/>
      <c r="EO345" s="57"/>
      <c r="EP345" s="57"/>
      <c r="EQ345" s="57"/>
      <c r="ER345" s="57"/>
      <c r="ES345" s="57"/>
      <c r="ET345" s="57"/>
      <c r="EU345" s="57"/>
      <c r="EV345" s="57"/>
      <c r="EW345" s="5"/>
      <c r="EX345" s="5"/>
      <c r="EY345" s="5"/>
      <c r="EZ345" s="5"/>
      <c r="FA345" s="5"/>
      <c r="FB345" s="5"/>
      <c r="FC345" s="5"/>
      <c r="FD345" s="5"/>
      <c r="FE345" s="5"/>
      <c r="FF345" s="5"/>
      <c r="FG345" s="5"/>
      <c r="FH345" s="5"/>
      <c r="FI345" s="5"/>
      <c r="FJ345" s="5"/>
      <c r="FK345" s="5"/>
    </row>
    <row r="346" spans="19:167" x14ac:dyDescent="0.25">
      <c r="S346" s="61"/>
      <c r="T346" s="61"/>
      <c r="U346" s="54"/>
      <c r="V346" s="54"/>
      <c r="W346" s="54"/>
      <c r="X346" s="54"/>
      <c r="Y346" s="54"/>
      <c r="Z346" s="54"/>
      <c r="AA346" s="54"/>
      <c r="AB346" s="54"/>
      <c r="AC346" s="54"/>
      <c r="AD346" s="54"/>
      <c r="AE346" s="54"/>
      <c r="AF346" s="54"/>
      <c r="AG346" s="54"/>
      <c r="AH346" s="54"/>
      <c r="AI346" s="54"/>
      <c r="AJ346" s="54"/>
      <c r="AK346" s="54"/>
      <c r="AL346" s="54"/>
      <c r="AM346" s="54"/>
      <c r="AN346" s="54"/>
      <c r="AO346" s="54"/>
      <c r="AP346" s="54"/>
      <c r="AQ346" s="54"/>
      <c r="AR346" s="54"/>
      <c r="AS346" s="54"/>
      <c r="AT346" s="54"/>
      <c r="AU346" s="54"/>
      <c r="AV346" s="54"/>
      <c r="AW346" s="54"/>
      <c r="AX346" s="54"/>
      <c r="AY346" s="54"/>
      <c r="AZ346" s="54"/>
      <c r="BA346" s="54"/>
      <c r="BB346" s="54"/>
      <c r="BC346" s="54"/>
      <c r="BD346" s="54"/>
      <c r="BE346" s="54"/>
      <c r="BF346" s="54"/>
      <c r="BG346" s="54"/>
      <c r="BH346" s="54"/>
      <c r="BI346" s="54"/>
      <c r="BJ346" s="54"/>
      <c r="BK346" s="54"/>
      <c r="BL346" s="54"/>
      <c r="BM346" s="54"/>
      <c r="BN346" s="54"/>
      <c r="BO346" s="54"/>
      <c r="BP346" s="54"/>
      <c r="BQ346" s="54"/>
      <c r="BR346" s="54"/>
      <c r="BS346" s="54"/>
      <c r="BT346" s="54"/>
      <c r="BU346" s="54"/>
      <c r="BV346" s="54"/>
      <c r="BW346" s="54"/>
      <c r="BX346" s="54"/>
      <c r="BY346" s="54"/>
      <c r="BZ346" s="54"/>
      <c r="CA346" s="54"/>
      <c r="CB346" s="54"/>
      <c r="CC346" s="54"/>
      <c r="CD346" s="54"/>
      <c r="CE346" s="54"/>
      <c r="CF346" s="54"/>
      <c r="CG346" s="54"/>
      <c r="CH346" s="54"/>
      <c r="CI346" s="54"/>
      <c r="CJ346" s="54"/>
      <c r="CK346" s="54"/>
      <c r="EO346" s="57"/>
      <c r="EP346" s="57"/>
      <c r="EQ346" s="57"/>
      <c r="ER346" s="57"/>
      <c r="ES346" s="57"/>
      <c r="ET346" s="57"/>
      <c r="EU346" s="57"/>
      <c r="EV346" s="57"/>
      <c r="EW346" s="5"/>
      <c r="EX346" s="5"/>
      <c r="EY346" s="5"/>
      <c r="EZ346" s="5"/>
      <c r="FA346" s="5"/>
      <c r="FB346" s="5"/>
      <c r="FC346" s="5"/>
      <c r="FD346" s="5"/>
      <c r="FE346" s="5"/>
      <c r="FF346" s="5"/>
      <c r="FG346" s="5"/>
      <c r="FH346" s="5"/>
      <c r="FI346" s="5"/>
      <c r="FJ346" s="5"/>
      <c r="FK346" s="5"/>
    </row>
    <row r="347" spans="19:167" x14ac:dyDescent="0.25">
      <c r="S347" s="61"/>
      <c r="T347" s="61"/>
      <c r="U347" s="54"/>
      <c r="V347" s="54"/>
      <c r="W347" s="54"/>
      <c r="X347" s="54"/>
      <c r="Y347" s="54"/>
      <c r="Z347" s="54"/>
      <c r="AA347" s="54"/>
      <c r="AB347" s="54"/>
      <c r="AC347" s="54"/>
      <c r="AD347" s="54"/>
      <c r="AE347" s="54"/>
      <c r="AF347" s="54"/>
      <c r="AG347" s="54"/>
      <c r="AH347" s="54"/>
      <c r="AI347" s="54"/>
      <c r="AJ347" s="54"/>
      <c r="AK347" s="54"/>
      <c r="AL347" s="54"/>
      <c r="AM347" s="54"/>
      <c r="AN347" s="54"/>
      <c r="AO347" s="54"/>
      <c r="AP347" s="54"/>
      <c r="AQ347" s="54"/>
      <c r="AR347" s="54"/>
      <c r="AS347" s="54"/>
      <c r="AT347" s="54"/>
      <c r="AU347" s="54"/>
      <c r="AV347" s="54"/>
      <c r="AW347" s="54"/>
      <c r="AX347" s="54"/>
      <c r="AY347" s="54"/>
      <c r="AZ347" s="54"/>
      <c r="BA347" s="54"/>
      <c r="BB347" s="54"/>
      <c r="BC347" s="54"/>
      <c r="BD347" s="54"/>
      <c r="BE347" s="54"/>
      <c r="BF347" s="54"/>
      <c r="BG347" s="54"/>
      <c r="BH347" s="54"/>
      <c r="BI347" s="54"/>
      <c r="BJ347" s="54"/>
      <c r="BK347" s="54"/>
      <c r="BL347" s="54"/>
      <c r="BM347" s="54"/>
      <c r="BN347" s="54"/>
      <c r="BO347" s="54"/>
      <c r="BP347" s="54"/>
      <c r="BQ347" s="54"/>
      <c r="BR347" s="54"/>
      <c r="BS347" s="54"/>
      <c r="BT347" s="54"/>
      <c r="BU347" s="54"/>
      <c r="BV347" s="54"/>
      <c r="BW347" s="54"/>
      <c r="BX347" s="54"/>
      <c r="BY347" s="54"/>
      <c r="BZ347" s="54"/>
      <c r="CA347" s="54"/>
      <c r="CB347" s="54"/>
      <c r="CC347" s="54"/>
      <c r="CD347" s="54"/>
      <c r="CE347" s="54"/>
      <c r="CF347" s="54"/>
      <c r="CG347" s="54"/>
      <c r="CH347" s="54"/>
      <c r="CI347" s="54"/>
      <c r="CJ347" s="54"/>
      <c r="CK347" s="54"/>
      <c r="EO347" s="57"/>
      <c r="EP347" s="57"/>
      <c r="EQ347" s="57"/>
      <c r="ER347" s="57"/>
      <c r="ES347" s="57"/>
      <c r="ET347" s="57"/>
      <c r="EU347" s="57"/>
      <c r="EV347" s="57"/>
      <c r="EW347" s="5"/>
      <c r="EX347" s="5"/>
      <c r="EY347" s="5"/>
      <c r="EZ347" s="5"/>
      <c r="FA347" s="5"/>
      <c r="FB347" s="5"/>
      <c r="FC347" s="5"/>
      <c r="FD347" s="5"/>
      <c r="FE347" s="5"/>
      <c r="FF347" s="5"/>
      <c r="FG347" s="5"/>
      <c r="FH347" s="5"/>
      <c r="FI347" s="5"/>
      <c r="FJ347" s="5"/>
      <c r="FK347" s="5"/>
    </row>
    <row r="348" spans="19:167" x14ac:dyDescent="0.25">
      <c r="S348" s="61"/>
      <c r="T348" s="61"/>
      <c r="U348" s="54"/>
      <c r="V348" s="54"/>
      <c r="W348" s="54"/>
      <c r="X348" s="54"/>
      <c r="Y348" s="54"/>
      <c r="Z348" s="54"/>
      <c r="AA348" s="54"/>
      <c r="AB348" s="54"/>
      <c r="AC348" s="54"/>
      <c r="AD348" s="54"/>
      <c r="AE348" s="54"/>
      <c r="AF348" s="54"/>
      <c r="AG348" s="54"/>
      <c r="AH348" s="54"/>
      <c r="AI348" s="54"/>
      <c r="AJ348" s="54"/>
      <c r="AK348" s="54"/>
      <c r="AL348" s="54"/>
      <c r="AM348" s="54"/>
      <c r="AN348" s="54"/>
      <c r="AO348" s="54"/>
      <c r="AP348" s="54"/>
      <c r="AQ348" s="54"/>
      <c r="AR348" s="54"/>
      <c r="AS348" s="54"/>
      <c r="AT348" s="54"/>
      <c r="AU348" s="54"/>
      <c r="AV348" s="54"/>
      <c r="AW348" s="54"/>
      <c r="AX348" s="54"/>
      <c r="AY348" s="54"/>
      <c r="AZ348" s="54"/>
      <c r="BA348" s="54"/>
      <c r="BB348" s="54"/>
      <c r="BC348" s="54"/>
      <c r="BD348" s="54"/>
      <c r="BE348" s="54"/>
      <c r="BF348" s="54"/>
      <c r="BG348" s="54"/>
      <c r="BH348" s="54"/>
      <c r="BI348" s="54"/>
      <c r="BJ348" s="54"/>
      <c r="BK348" s="54"/>
      <c r="BL348" s="54"/>
      <c r="BM348" s="54"/>
      <c r="BN348" s="54"/>
      <c r="BO348" s="54"/>
      <c r="BP348" s="54"/>
      <c r="BQ348" s="54"/>
      <c r="BR348" s="54"/>
      <c r="BS348" s="54"/>
      <c r="BT348" s="54"/>
      <c r="BU348" s="54"/>
      <c r="BV348" s="54"/>
      <c r="BW348" s="54"/>
      <c r="BX348" s="54"/>
      <c r="BY348" s="54"/>
      <c r="BZ348" s="54"/>
      <c r="CA348" s="54"/>
      <c r="CB348" s="54"/>
      <c r="CC348" s="54"/>
      <c r="CD348" s="54"/>
      <c r="CE348" s="54"/>
      <c r="CF348" s="54"/>
      <c r="CG348" s="54"/>
      <c r="CH348" s="54"/>
      <c r="CI348" s="54"/>
      <c r="CJ348" s="54"/>
      <c r="CK348" s="54"/>
      <c r="EO348" s="57"/>
      <c r="EP348" s="57"/>
      <c r="EQ348" s="57"/>
      <c r="ER348" s="57"/>
      <c r="ES348" s="57"/>
      <c r="ET348" s="57"/>
      <c r="EU348" s="57"/>
      <c r="EV348" s="57"/>
      <c r="EW348" s="5"/>
      <c r="EX348" s="5"/>
      <c r="EY348" s="5"/>
      <c r="EZ348" s="5"/>
      <c r="FA348" s="5"/>
      <c r="FB348" s="5"/>
      <c r="FC348" s="5"/>
      <c r="FD348" s="5"/>
      <c r="FE348" s="5"/>
      <c r="FF348" s="5"/>
      <c r="FG348" s="5"/>
      <c r="FH348" s="5"/>
      <c r="FI348" s="5"/>
      <c r="FJ348" s="5"/>
      <c r="FK348" s="5"/>
    </row>
    <row r="349" spans="19:167" x14ac:dyDescent="0.25">
      <c r="S349" s="61"/>
      <c r="T349" s="61"/>
      <c r="U349" s="54"/>
      <c r="V349" s="54"/>
      <c r="W349" s="54"/>
      <c r="X349" s="54"/>
      <c r="Y349" s="54"/>
      <c r="Z349" s="54"/>
      <c r="AA349" s="54"/>
      <c r="AB349" s="54"/>
      <c r="AC349" s="54"/>
      <c r="AD349" s="54"/>
      <c r="AE349" s="54"/>
      <c r="AF349" s="54"/>
      <c r="AG349" s="54"/>
      <c r="AH349" s="54"/>
      <c r="AI349" s="54"/>
      <c r="AJ349" s="54"/>
      <c r="AK349" s="54"/>
      <c r="AL349" s="54"/>
      <c r="AM349" s="54"/>
      <c r="AN349" s="54"/>
      <c r="AO349" s="54"/>
      <c r="AP349" s="54"/>
      <c r="AQ349" s="54"/>
      <c r="AR349" s="54"/>
      <c r="AS349" s="54"/>
      <c r="AT349" s="54"/>
      <c r="AU349" s="54"/>
      <c r="AV349" s="54"/>
      <c r="AW349" s="54"/>
      <c r="AX349" s="54"/>
      <c r="AY349" s="54"/>
      <c r="AZ349" s="54"/>
      <c r="BA349" s="54"/>
      <c r="BB349" s="54"/>
      <c r="BC349" s="54"/>
      <c r="BD349" s="54"/>
      <c r="BE349" s="54"/>
      <c r="BF349" s="54"/>
      <c r="BG349" s="54"/>
      <c r="BH349" s="54"/>
      <c r="BI349" s="54"/>
      <c r="BJ349" s="54"/>
      <c r="BK349" s="54"/>
      <c r="BL349" s="54"/>
      <c r="BM349" s="54"/>
      <c r="BN349" s="54"/>
      <c r="BO349" s="54"/>
      <c r="BP349" s="54"/>
      <c r="BQ349" s="54"/>
      <c r="BR349" s="54"/>
      <c r="BS349" s="54"/>
      <c r="BT349" s="54"/>
      <c r="BU349" s="54"/>
      <c r="BV349" s="54"/>
      <c r="BW349" s="54"/>
      <c r="BX349" s="54"/>
      <c r="BY349" s="54"/>
      <c r="BZ349" s="54"/>
      <c r="CA349" s="54"/>
      <c r="CB349" s="54"/>
      <c r="CC349" s="54"/>
      <c r="CD349" s="54"/>
      <c r="CE349" s="54"/>
      <c r="CF349" s="54"/>
      <c r="CG349" s="54"/>
      <c r="CH349" s="54"/>
      <c r="CI349" s="54"/>
      <c r="CJ349" s="54"/>
      <c r="CK349" s="54"/>
      <c r="EO349" s="57"/>
      <c r="EP349" s="57"/>
      <c r="EQ349" s="57"/>
      <c r="ER349" s="57"/>
      <c r="ES349" s="57"/>
      <c r="ET349" s="57"/>
      <c r="EU349" s="57"/>
      <c r="EV349" s="57"/>
      <c r="EW349" s="5"/>
      <c r="EX349" s="5"/>
      <c r="EY349" s="5"/>
      <c r="EZ349" s="5"/>
      <c r="FA349" s="5"/>
      <c r="FB349" s="5"/>
      <c r="FC349" s="5"/>
      <c r="FD349" s="5"/>
      <c r="FE349" s="5"/>
      <c r="FF349" s="5"/>
      <c r="FG349" s="5"/>
      <c r="FH349" s="5"/>
      <c r="FI349" s="5"/>
      <c r="FJ349" s="5"/>
      <c r="FK349" s="5"/>
    </row>
    <row r="350" spans="19:167" x14ac:dyDescent="0.25">
      <c r="S350" s="61"/>
      <c r="T350" s="61"/>
      <c r="U350" s="54"/>
      <c r="V350" s="54"/>
      <c r="W350" s="54"/>
      <c r="X350" s="54"/>
      <c r="Y350" s="54"/>
      <c r="Z350" s="54"/>
      <c r="AA350" s="54"/>
      <c r="AB350" s="54"/>
      <c r="AC350" s="54"/>
      <c r="AD350" s="54"/>
      <c r="AE350" s="54"/>
      <c r="AF350" s="54"/>
      <c r="AG350" s="54"/>
      <c r="AH350" s="54"/>
      <c r="AI350" s="54"/>
      <c r="AJ350" s="54"/>
      <c r="AK350" s="54"/>
      <c r="AL350" s="54"/>
      <c r="AM350" s="54"/>
      <c r="AN350" s="54"/>
      <c r="AO350" s="54"/>
      <c r="AP350" s="54"/>
      <c r="AQ350" s="54"/>
      <c r="AR350" s="54"/>
      <c r="AS350" s="54"/>
      <c r="AT350" s="54"/>
      <c r="AU350" s="54"/>
      <c r="AV350" s="54"/>
      <c r="AW350" s="54"/>
      <c r="AX350" s="54"/>
      <c r="AY350" s="54"/>
      <c r="AZ350" s="54"/>
      <c r="BA350" s="54"/>
      <c r="BB350" s="54"/>
      <c r="BC350" s="54"/>
      <c r="BD350" s="54"/>
      <c r="BE350" s="54"/>
      <c r="BF350" s="54"/>
      <c r="BG350" s="54"/>
      <c r="BH350" s="54"/>
      <c r="BI350" s="54"/>
      <c r="BJ350" s="54"/>
      <c r="BK350" s="54"/>
      <c r="BL350" s="54"/>
      <c r="BM350" s="54"/>
      <c r="BN350" s="54"/>
      <c r="BO350" s="54"/>
      <c r="BP350" s="54"/>
      <c r="BQ350" s="54"/>
      <c r="BR350" s="54"/>
      <c r="BS350" s="54"/>
      <c r="BT350" s="54"/>
      <c r="BU350" s="54"/>
      <c r="BV350" s="54"/>
      <c r="BW350" s="54"/>
      <c r="BX350" s="54"/>
      <c r="BY350" s="54"/>
      <c r="BZ350" s="54"/>
      <c r="CA350" s="54"/>
      <c r="CB350" s="54"/>
      <c r="CC350" s="54"/>
      <c r="CD350" s="54"/>
      <c r="CE350" s="54"/>
      <c r="CF350" s="54"/>
      <c r="CG350" s="54"/>
      <c r="CH350" s="54"/>
      <c r="CI350" s="54"/>
      <c r="CJ350" s="54"/>
      <c r="CK350" s="54"/>
      <c r="EO350" s="57"/>
      <c r="EP350" s="57"/>
      <c r="EQ350" s="57"/>
      <c r="ER350" s="57"/>
      <c r="ES350" s="57"/>
      <c r="ET350" s="57"/>
      <c r="EU350" s="57"/>
      <c r="EV350" s="57"/>
      <c r="EW350" s="5"/>
      <c r="EX350" s="5"/>
      <c r="EY350" s="5"/>
      <c r="EZ350" s="5"/>
      <c r="FA350" s="5"/>
      <c r="FB350" s="5"/>
      <c r="FC350" s="5"/>
      <c r="FD350" s="5"/>
      <c r="FE350" s="5"/>
      <c r="FF350" s="5"/>
      <c r="FG350" s="5"/>
      <c r="FH350" s="5"/>
      <c r="FI350" s="5"/>
      <c r="FJ350" s="5"/>
      <c r="FK350" s="5"/>
    </row>
    <row r="351" spans="19:167" x14ac:dyDescent="0.25">
      <c r="S351" s="61"/>
      <c r="T351" s="61"/>
      <c r="U351" s="54"/>
      <c r="V351" s="54"/>
      <c r="W351" s="54"/>
      <c r="X351" s="54"/>
      <c r="Y351" s="54"/>
      <c r="Z351" s="54"/>
      <c r="AA351" s="54"/>
      <c r="AB351" s="54"/>
      <c r="AC351" s="54"/>
      <c r="AD351" s="54"/>
      <c r="AE351" s="54"/>
      <c r="AF351" s="54"/>
      <c r="AG351" s="54"/>
      <c r="AH351" s="54"/>
      <c r="AI351" s="54"/>
      <c r="AJ351" s="54"/>
      <c r="AK351" s="54"/>
      <c r="AL351" s="54"/>
      <c r="AM351" s="54"/>
      <c r="AN351" s="54"/>
      <c r="AO351" s="54"/>
      <c r="AP351" s="54"/>
      <c r="AQ351" s="54"/>
      <c r="AR351" s="54"/>
      <c r="AS351" s="54"/>
      <c r="AT351" s="54"/>
      <c r="AU351" s="54"/>
      <c r="AV351" s="54"/>
      <c r="AW351" s="54"/>
      <c r="AX351" s="54"/>
      <c r="AY351" s="54"/>
      <c r="AZ351" s="54"/>
      <c r="BA351" s="54"/>
      <c r="BB351" s="54"/>
      <c r="BC351" s="54"/>
      <c r="BD351" s="54"/>
      <c r="BE351" s="54"/>
      <c r="BF351" s="54"/>
      <c r="BG351" s="54"/>
      <c r="BH351" s="54"/>
      <c r="BI351" s="54"/>
      <c r="BJ351" s="54"/>
      <c r="BK351" s="54"/>
      <c r="BL351" s="54"/>
      <c r="BM351" s="54"/>
      <c r="BN351" s="54"/>
      <c r="BO351" s="54"/>
      <c r="BP351" s="54"/>
      <c r="BQ351" s="54"/>
      <c r="BR351" s="54"/>
      <c r="BS351" s="54"/>
      <c r="BT351" s="54"/>
      <c r="BU351" s="54"/>
      <c r="BV351" s="54"/>
      <c r="BW351" s="54"/>
      <c r="BX351" s="54"/>
      <c r="BY351" s="54"/>
      <c r="BZ351" s="54"/>
      <c r="CA351" s="54"/>
      <c r="CB351" s="54"/>
      <c r="CC351" s="54"/>
      <c r="CD351" s="54"/>
      <c r="CE351" s="54"/>
      <c r="CF351" s="54"/>
      <c r="CG351" s="54"/>
      <c r="CH351" s="54"/>
      <c r="CI351" s="54"/>
      <c r="CJ351" s="54"/>
      <c r="CK351" s="54"/>
      <c r="EO351" s="57"/>
      <c r="EP351" s="57"/>
      <c r="EQ351" s="57"/>
      <c r="ER351" s="57"/>
      <c r="ES351" s="57"/>
      <c r="ET351" s="57"/>
      <c r="EU351" s="57"/>
      <c r="EV351" s="57"/>
      <c r="EW351" s="5"/>
      <c r="EX351" s="5"/>
      <c r="EY351" s="5"/>
      <c r="EZ351" s="5"/>
      <c r="FA351" s="5"/>
      <c r="FB351" s="5"/>
      <c r="FC351" s="5"/>
      <c r="FD351" s="5"/>
      <c r="FE351" s="5"/>
      <c r="FF351" s="5"/>
      <c r="FG351" s="5"/>
      <c r="FH351" s="5"/>
      <c r="FI351" s="5"/>
      <c r="FJ351" s="5"/>
      <c r="FK351" s="5"/>
    </row>
    <row r="352" spans="19:167" x14ac:dyDescent="0.25">
      <c r="S352" s="61"/>
      <c r="T352" s="61"/>
      <c r="U352" s="54"/>
      <c r="V352" s="54"/>
      <c r="W352" s="54"/>
      <c r="X352" s="54"/>
      <c r="Y352" s="54"/>
      <c r="Z352" s="54"/>
      <c r="AA352" s="54"/>
      <c r="AB352" s="54"/>
      <c r="AC352" s="54"/>
      <c r="AD352" s="54"/>
      <c r="AE352" s="54"/>
      <c r="AF352" s="54"/>
      <c r="AG352" s="54"/>
      <c r="AH352" s="54"/>
      <c r="AI352" s="54"/>
      <c r="AJ352" s="54"/>
      <c r="AK352" s="54"/>
      <c r="AL352" s="54"/>
      <c r="AM352" s="54"/>
      <c r="AN352" s="54"/>
      <c r="AO352" s="54"/>
      <c r="AP352" s="54"/>
      <c r="AQ352" s="54"/>
      <c r="AR352" s="54"/>
      <c r="AS352" s="54"/>
      <c r="AT352" s="54"/>
      <c r="AU352" s="54"/>
      <c r="AV352" s="54"/>
      <c r="AW352" s="54"/>
      <c r="AX352" s="54"/>
      <c r="AY352" s="54"/>
      <c r="AZ352" s="54"/>
      <c r="BA352" s="54"/>
      <c r="BB352" s="54"/>
      <c r="BC352" s="54"/>
      <c r="BD352" s="54"/>
      <c r="BE352" s="54"/>
      <c r="BF352" s="54"/>
      <c r="BG352" s="54"/>
      <c r="BH352" s="54"/>
      <c r="BI352" s="54"/>
      <c r="BJ352" s="54"/>
      <c r="BK352" s="54"/>
      <c r="BL352" s="54"/>
      <c r="BM352" s="54"/>
      <c r="BN352" s="54"/>
      <c r="BO352" s="54"/>
      <c r="BP352" s="54"/>
      <c r="BQ352" s="54"/>
      <c r="BR352" s="54"/>
      <c r="BS352" s="54"/>
      <c r="BT352" s="54"/>
      <c r="BU352" s="54"/>
      <c r="BV352" s="54"/>
      <c r="BW352" s="54"/>
      <c r="BX352" s="54"/>
      <c r="BY352" s="54"/>
      <c r="BZ352" s="54"/>
      <c r="CA352" s="54"/>
      <c r="CB352" s="54"/>
      <c r="CC352" s="54"/>
      <c r="CD352" s="54"/>
      <c r="CE352" s="54"/>
      <c r="CF352" s="54"/>
      <c r="CG352" s="54"/>
      <c r="CH352" s="54"/>
      <c r="CI352" s="54"/>
      <c r="CJ352" s="54"/>
      <c r="CK352" s="54"/>
      <c r="EO352" s="57"/>
      <c r="EP352" s="57"/>
      <c r="EQ352" s="57"/>
      <c r="ER352" s="57"/>
      <c r="ES352" s="57"/>
      <c r="ET352" s="57"/>
      <c r="EU352" s="57"/>
      <c r="EV352" s="57"/>
      <c r="EW352" s="5"/>
      <c r="EX352" s="5"/>
      <c r="EY352" s="5"/>
      <c r="EZ352" s="5"/>
      <c r="FA352" s="5"/>
      <c r="FB352" s="5"/>
      <c r="FC352" s="5"/>
      <c r="FD352" s="5"/>
      <c r="FE352" s="5"/>
      <c r="FF352" s="5"/>
      <c r="FG352" s="5"/>
      <c r="FH352" s="5"/>
      <c r="FI352" s="5"/>
      <c r="FJ352" s="5"/>
      <c r="FK352" s="5"/>
    </row>
    <row r="353" spans="19:167" x14ac:dyDescent="0.25">
      <c r="S353" s="61"/>
      <c r="T353" s="61"/>
      <c r="U353" s="54"/>
      <c r="V353" s="54"/>
      <c r="W353" s="54"/>
      <c r="X353" s="54"/>
      <c r="Y353" s="54"/>
      <c r="Z353" s="54"/>
      <c r="AA353" s="54"/>
      <c r="AB353" s="54"/>
      <c r="AC353" s="54"/>
      <c r="AD353" s="54"/>
      <c r="AE353" s="54"/>
      <c r="AF353" s="54"/>
      <c r="AG353" s="54"/>
      <c r="AH353" s="54"/>
      <c r="AI353" s="54"/>
      <c r="AJ353" s="54"/>
      <c r="AK353" s="54"/>
      <c r="AL353" s="54"/>
      <c r="AM353" s="54"/>
      <c r="AN353" s="54"/>
      <c r="AO353" s="54"/>
      <c r="AP353" s="54"/>
      <c r="AQ353" s="54"/>
      <c r="AR353" s="54"/>
      <c r="AS353" s="54"/>
      <c r="AT353" s="54"/>
      <c r="AU353" s="54"/>
      <c r="AV353" s="54"/>
      <c r="AW353" s="54"/>
      <c r="AX353" s="54"/>
      <c r="AY353" s="54"/>
      <c r="AZ353" s="54"/>
      <c r="BA353" s="54"/>
      <c r="BB353" s="54"/>
      <c r="BC353" s="54"/>
      <c r="BD353" s="54"/>
      <c r="BE353" s="54"/>
      <c r="BF353" s="54"/>
      <c r="BG353" s="54"/>
      <c r="BH353" s="54"/>
      <c r="BI353" s="54"/>
      <c r="BJ353" s="54"/>
      <c r="BK353" s="54"/>
      <c r="BL353" s="54"/>
      <c r="BM353" s="54"/>
      <c r="BN353" s="54"/>
      <c r="BO353" s="54"/>
      <c r="BP353" s="54"/>
      <c r="BQ353" s="54"/>
      <c r="BR353" s="54"/>
      <c r="BS353" s="54"/>
      <c r="BT353" s="54"/>
      <c r="BU353" s="54"/>
      <c r="BV353" s="54"/>
      <c r="BW353" s="54"/>
      <c r="BX353" s="54"/>
      <c r="BY353" s="54"/>
      <c r="BZ353" s="54"/>
      <c r="CA353" s="54"/>
      <c r="CB353" s="54"/>
      <c r="CC353" s="54"/>
      <c r="CD353" s="54"/>
      <c r="CE353" s="54"/>
      <c r="CF353" s="54"/>
      <c r="CG353" s="54"/>
      <c r="CH353" s="54"/>
      <c r="CI353" s="54"/>
      <c r="CJ353" s="54"/>
      <c r="CK353" s="54"/>
      <c r="EO353" s="57"/>
      <c r="EP353" s="57"/>
      <c r="EQ353" s="57"/>
      <c r="ER353" s="57"/>
      <c r="ES353" s="57"/>
      <c r="ET353" s="57"/>
      <c r="EU353" s="57"/>
      <c r="EV353" s="57"/>
      <c r="EW353" s="5"/>
      <c r="EX353" s="5"/>
      <c r="EY353" s="5"/>
      <c r="EZ353" s="5"/>
      <c r="FA353" s="5"/>
      <c r="FB353" s="5"/>
      <c r="FC353" s="5"/>
      <c r="FD353" s="5"/>
      <c r="FE353" s="5"/>
      <c r="FF353" s="5"/>
      <c r="FG353" s="5"/>
      <c r="FH353" s="5"/>
      <c r="FI353" s="5"/>
      <c r="FJ353" s="5"/>
      <c r="FK353" s="5"/>
    </row>
    <row r="354" spans="19:167" x14ac:dyDescent="0.25">
      <c r="S354" s="61"/>
      <c r="T354" s="61"/>
      <c r="U354" s="54"/>
      <c r="V354" s="54"/>
      <c r="W354" s="54"/>
      <c r="X354" s="54"/>
      <c r="Y354" s="54"/>
      <c r="Z354" s="54"/>
      <c r="AA354" s="54"/>
      <c r="AB354" s="54"/>
      <c r="AC354" s="54"/>
      <c r="AD354" s="54"/>
      <c r="AE354" s="54"/>
      <c r="AF354" s="54"/>
      <c r="AG354" s="54"/>
      <c r="AH354" s="54"/>
      <c r="AI354" s="54"/>
      <c r="AJ354" s="54"/>
      <c r="AK354" s="54"/>
      <c r="AL354" s="54"/>
      <c r="AM354" s="54"/>
      <c r="AN354" s="54"/>
      <c r="AO354" s="54"/>
      <c r="AP354" s="54"/>
      <c r="AQ354" s="54"/>
      <c r="AR354" s="54"/>
      <c r="AS354" s="54"/>
      <c r="AT354" s="54"/>
      <c r="AU354" s="54"/>
      <c r="AV354" s="54"/>
      <c r="AW354" s="54"/>
      <c r="AX354" s="54"/>
      <c r="AY354" s="54"/>
      <c r="AZ354" s="54"/>
      <c r="BA354" s="54"/>
      <c r="BB354" s="54"/>
      <c r="BC354" s="54"/>
      <c r="BD354" s="54"/>
      <c r="BE354" s="54"/>
      <c r="BF354" s="54"/>
      <c r="BG354" s="54"/>
      <c r="BH354" s="54"/>
      <c r="BI354" s="54"/>
      <c r="BJ354" s="54"/>
      <c r="BK354" s="54"/>
      <c r="BL354" s="54"/>
      <c r="BM354" s="54"/>
      <c r="BN354" s="54"/>
      <c r="BO354" s="54"/>
      <c r="BP354" s="54"/>
      <c r="BQ354" s="54"/>
      <c r="BR354" s="54"/>
      <c r="BS354" s="54"/>
      <c r="BT354" s="54"/>
      <c r="BU354" s="54"/>
      <c r="BV354" s="54"/>
      <c r="BW354" s="54"/>
      <c r="BX354" s="54"/>
      <c r="BY354" s="54"/>
      <c r="BZ354" s="54"/>
      <c r="CA354" s="54"/>
      <c r="CB354" s="54"/>
      <c r="CC354" s="54"/>
      <c r="CD354" s="54"/>
      <c r="CE354" s="54"/>
      <c r="CF354" s="54"/>
      <c r="CG354" s="54"/>
      <c r="CH354" s="54"/>
      <c r="CI354" s="54"/>
      <c r="CJ354" s="54"/>
      <c r="CK354" s="54"/>
      <c r="EO354" s="57"/>
      <c r="EP354" s="57"/>
      <c r="EQ354" s="57"/>
      <c r="ER354" s="57"/>
      <c r="ES354" s="57"/>
      <c r="ET354" s="57"/>
      <c r="EU354" s="57"/>
      <c r="EV354" s="57"/>
      <c r="EW354" s="5"/>
      <c r="EX354" s="5"/>
      <c r="EY354" s="5"/>
      <c r="EZ354" s="5"/>
      <c r="FA354" s="5"/>
      <c r="FB354" s="5"/>
      <c r="FC354" s="5"/>
      <c r="FD354" s="5"/>
      <c r="FE354" s="5"/>
      <c r="FF354" s="5"/>
      <c r="FG354" s="5"/>
      <c r="FH354" s="5"/>
      <c r="FI354" s="5"/>
      <c r="FJ354" s="5"/>
      <c r="FK354" s="5"/>
    </row>
    <row r="355" spans="19:167" x14ac:dyDescent="0.25">
      <c r="S355" s="61"/>
      <c r="T355" s="61"/>
      <c r="U355" s="54"/>
      <c r="V355" s="54"/>
      <c r="W355" s="54"/>
      <c r="X355" s="54"/>
      <c r="Y355" s="54"/>
      <c r="Z355" s="54"/>
      <c r="AA355" s="54"/>
      <c r="AB355" s="54"/>
      <c r="AC355" s="54"/>
      <c r="AD355" s="54"/>
      <c r="AE355" s="54"/>
      <c r="AF355" s="54"/>
      <c r="AG355" s="54"/>
      <c r="AH355" s="54"/>
      <c r="AI355" s="54"/>
      <c r="AJ355" s="54"/>
      <c r="AK355" s="54"/>
      <c r="AL355" s="54"/>
      <c r="AM355" s="54"/>
      <c r="AN355" s="54"/>
      <c r="AO355" s="54"/>
      <c r="AP355" s="54"/>
      <c r="AQ355" s="54"/>
      <c r="AR355" s="54"/>
      <c r="AS355" s="54"/>
      <c r="AT355" s="54"/>
      <c r="AU355" s="54"/>
      <c r="AV355" s="54"/>
      <c r="AW355" s="54"/>
      <c r="AX355" s="54"/>
      <c r="AY355" s="54"/>
      <c r="AZ355" s="54"/>
      <c r="BA355" s="54"/>
      <c r="BB355" s="54"/>
      <c r="BC355" s="54"/>
      <c r="BD355" s="54"/>
      <c r="BE355" s="54"/>
      <c r="BF355" s="54"/>
      <c r="BG355" s="54"/>
      <c r="BH355" s="54"/>
      <c r="BI355" s="54"/>
      <c r="BJ355" s="54"/>
      <c r="BK355" s="54"/>
      <c r="BL355" s="54"/>
      <c r="BM355" s="54"/>
      <c r="BN355" s="54"/>
      <c r="BO355" s="54"/>
      <c r="BP355" s="54"/>
      <c r="BQ355" s="54"/>
      <c r="BR355" s="54"/>
      <c r="BS355" s="54"/>
      <c r="BT355" s="54"/>
      <c r="BU355" s="54"/>
      <c r="BV355" s="54"/>
      <c r="BW355" s="54"/>
      <c r="BX355" s="54"/>
      <c r="BY355" s="54"/>
      <c r="BZ355" s="54"/>
      <c r="CA355" s="54"/>
      <c r="CB355" s="54"/>
      <c r="CC355" s="54"/>
      <c r="CD355" s="54"/>
      <c r="CE355" s="54"/>
      <c r="CF355" s="54"/>
      <c r="CG355" s="54"/>
      <c r="CH355" s="54"/>
      <c r="CI355" s="54"/>
      <c r="CJ355" s="54"/>
      <c r="CK355" s="54"/>
      <c r="EO355" s="57"/>
      <c r="EP355" s="57"/>
      <c r="EQ355" s="57"/>
      <c r="ER355" s="57"/>
      <c r="ES355" s="57"/>
      <c r="ET355" s="57"/>
      <c r="EU355" s="57"/>
      <c r="EV355" s="57"/>
      <c r="EW355" s="5"/>
      <c r="EX355" s="5"/>
      <c r="EY355" s="5"/>
      <c r="EZ355" s="5"/>
      <c r="FA355" s="5"/>
      <c r="FB355" s="5"/>
      <c r="FC355" s="5"/>
      <c r="FD355" s="5"/>
      <c r="FE355" s="5"/>
      <c r="FF355" s="5"/>
      <c r="FG355" s="5"/>
      <c r="FH355" s="5"/>
      <c r="FI355" s="5"/>
      <c r="FJ355" s="5"/>
      <c r="FK355" s="5"/>
    </row>
    <row r="356" spans="19:167" x14ac:dyDescent="0.25">
      <c r="S356" s="61"/>
      <c r="T356" s="61"/>
      <c r="U356" s="54"/>
      <c r="V356" s="54"/>
      <c r="W356" s="54"/>
      <c r="X356" s="54"/>
      <c r="Y356" s="54"/>
      <c r="Z356" s="54"/>
      <c r="AA356" s="54"/>
      <c r="AB356" s="54"/>
      <c r="AC356" s="54"/>
      <c r="AD356" s="54"/>
      <c r="AE356" s="54"/>
      <c r="AF356" s="54"/>
      <c r="AG356" s="54"/>
      <c r="AH356" s="54"/>
      <c r="AI356" s="54"/>
      <c r="AJ356" s="54"/>
      <c r="AK356" s="54"/>
      <c r="AL356" s="54"/>
      <c r="AM356" s="54"/>
      <c r="AN356" s="54"/>
      <c r="AO356" s="54"/>
      <c r="AP356" s="54"/>
      <c r="AQ356" s="54"/>
      <c r="AR356" s="54"/>
      <c r="AS356" s="54"/>
      <c r="AT356" s="54"/>
      <c r="AU356" s="54"/>
      <c r="AV356" s="54"/>
      <c r="AW356" s="54"/>
      <c r="AX356" s="54"/>
      <c r="AY356" s="54"/>
      <c r="AZ356" s="54"/>
      <c r="BA356" s="54"/>
      <c r="BB356" s="54"/>
      <c r="BC356" s="54"/>
      <c r="BD356" s="54"/>
      <c r="BE356" s="54"/>
      <c r="BF356" s="54"/>
      <c r="BG356" s="54"/>
      <c r="BH356" s="54"/>
      <c r="BI356" s="54"/>
      <c r="BJ356" s="54"/>
      <c r="BK356" s="54"/>
      <c r="BL356" s="54"/>
      <c r="BM356" s="54"/>
      <c r="BN356" s="54"/>
      <c r="BO356" s="54"/>
      <c r="BP356" s="54"/>
      <c r="BQ356" s="54"/>
      <c r="BR356" s="54"/>
      <c r="BS356" s="54"/>
      <c r="BT356" s="54"/>
      <c r="BU356" s="54"/>
      <c r="BV356" s="54"/>
      <c r="BW356" s="54"/>
      <c r="BX356" s="54"/>
      <c r="BY356" s="54"/>
      <c r="BZ356" s="54"/>
      <c r="CA356" s="54"/>
      <c r="CB356" s="54"/>
      <c r="CC356" s="54"/>
      <c r="CD356" s="54"/>
      <c r="CE356" s="54"/>
      <c r="CF356" s="54"/>
      <c r="CG356" s="54"/>
      <c r="CH356" s="54"/>
      <c r="CI356" s="54"/>
      <c r="CJ356" s="54"/>
      <c r="CK356" s="54"/>
      <c r="EO356" s="57"/>
      <c r="EP356" s="57"/>
      <c r="EQ356" s="57"/>
      <c r="ER356" s="57"/>
      <c r="ES356" s="57"/>
      <c r="ET356" s="57"/>
      <c r="EU356" s="57"/>
      <c r="EV356" s="57"/>
      <c r="EW356" s="5"/>
      <c r="EX356" s="5"/>
      <c r="EY356" s="5"/>
      <c r="EZ356" s="5"/>
      <c r="FA356" s="5"/>
      <c r="FB356" s="5"/>
      <c r="FC356" s="5"/>
      <c r="FD356" s="5"/>
      <c r="FE356" s="5"/>
      <c r="FF356" s="5"/>
      <c r="FG356" s="5"/>
      <c r="FH356" s="5"/>
      <c r="FI356" s="5"/>
      <c r="FJ356" s="5"/>
      <c r="FK356" s="5"/>
    </row>
    <row r="357" spans="19:167" x14ac:dyDescent="0.25">
      <c r="S357" s="61"/>
      <c r="T357" s="61"/>
      <c r="U357" s="54"/>
      <c r="V357" s="54"/>
      <c r="W357" s="54"/>
      <c r="X357" s="54"/>
      <c r="Y357" s="54"/>
      <c r="Z357" s="54"/>
      <c r="AA357" s="54"/>
      <c r="AB357" s="54"/>
      <c r="AC357" s="54"/>
      <c r="AD357" s="54"/>
      <c r="AE357" s="54"/>
      <c r="AF357" s="54"/>
      <c r="AG357" s="54"/>
      <c r="AH357" s="54"/>
      <c r="AI357" s="54"/>
      <c r="AJ357" s="54"/>
      <c r="AK357" s="54"/>
      <c r="AL357" s="54"/>
      <c r="AM357" s="54"/>
      <c r="AN357" s="54"/>
      <c r="AO357" s="54"/>
      <c r="AP357" s="54"/>
      <c r="AQ357" s="54"/>
      <c r="AR357" s="54"/>
      <c r="AS357" s="54"/>
      <c r="AT357" s="54"/>
      <c r="AU357" s="54"/>
      <c r="AV357" s="54"/>
      <c r="AW357" s="54"/>
      <c r="AX357" s="54"/>
      <c r="AY357" s="54"/>
      <c r="AZ357" s="54"/>
      <c r="BA357" s="54"/>
      <c r="BB357" s="54"/>
      <c r="BC357" s="54"/>
      <c r="BD357" s="54"/>
      <c r="BE357" s="54"/>
      <c r="BF357" s="54"/>
      <c r="BG357" s="54"/>
      <c r="BH357" s="54"/>
      <c r="BI357" s="54"/>
      <c r="BJ357" s="54"/>
      <c r="BK357" s="54"/>
      <c r="BL357" s="54"/>
      <c r="BM357" s="54"/>
      <c r="BN357" s="54"/>
      <c r="BO357" s="54"/>
      <c r="BP357" s="54"/>
      <c r="BQ357" s="54"/>
      <c r="BR357" s="54"/>
      <c r="BS357" s="54"/>
      <c r="BT357" s="54"/>
      <c r="BU357" s="54"/>
      <c r="BV357" s="54"/>
      <c r="BW357" s="54"/>
      <c r="BX357" s="54"/>
      <c r="BY357" s="54"/>
      <c r="BZ357" s="54"/>
      <c r="CA357" s="54"/>
      <c r="CB357" s="54"/>
      <c r="CC357" s="54"/>
      <c r="CD357" s="54"/>
      <c r="CE357" s="54"/>
      <c r="CF357" s="54"/>
      <c r="CG357" s="54"/>
      <c r="CH357" s="54"/>
      <c r="CI357" s="54"/>
      <c r="CJ357" s="54"/>
      <c r="CK357" s="54"/>
      <c r="EO357" s="57"/>
      <c r="EP357" s="57"/>
      <c r="EQ357" s="57"/>
      <c r="ER357" s="57"/>
      <c r="ES357" s="57"/>
      <c r="ET357" s="57"/>
      <c r="EU357" s="57"/>
      <c r="EV357" s="57"/>
      <c r="EW357" s="5"/>
      <c r="EX357" s="5"/>
      <c r="EY357" s="5"/>
      <c r="EZ357" s="5"/>
      <c r="FA357" s="5"/>
      <c r="FB357" s="5"/>
      <c r="FC357" s="5"/>
      <c r="FD357" s="5"/>
      <c r="FE357" s="5"/>
      <c r="FF357" s="5"/>
      <c r="FG357" s="5"/>
      <c r="FH357" s="5"/>
      <c r="FI357" s="5"/>
      <c r="FJ357" s="5"/>
      <c r="FK357" s="5"/>
    </row>
    <row r="358" spans="19:167" x14ac:dyDescent="0.25">
      <c r="S358" s="61"/>
      <c r="T358" s="61"/>
      <c r="U358" s="54"/>
      <c r="V358" s="54"/>
      <c r="W358" s="54"/>
      <c r="X358" s="54"/>
      <c r="Y358" s="54"/>
      <c r="Z358" s="54"/>
      <c r="AA358" s="54"/>
      <c r="AB358" s="54"/>
      <c r="AC358" s="54"/>
      <c r="AD358" s="54"/>
      <c r="AE358" s="54"/>
      <c r="AF358" s="54"/>
      <c r="AG358" s="54"/>
      <c r="AH358" s="54"/>
      <c r="AI358" s="54"/>
      <c r="AJ358" s="54"/>
      <c r="AK358" s="54"/>
      <c r="AL358" s="54"/>
      <c r="AM358" s="54"/>
      <c r="AN358" s="54"/>
      <c r="AO358" s="54"/>
      <c r="AP358" s="54"/>
      <c r="AQ358" s="54"/>
      <c r="AR358" s="54"/>
      <c r="AS358" s="54"/>
      <c r="AT358" s="54"/>
      <c r="AU358" s="54"/>
      <c r="AV358" s="54"/>
      <c r="AW358" s="54"/>
      <c r="AX358" s="54"/>
      <c r="AY358" s="54"/>
      <c r="AZ358" s="54"/>
      <c r="BA358" s="54"/>
      <c r="BB358" s="54"/>
      <c r="BC358" s="54"/>
      <c r="BD358" s="54"/>
      <c r="BE358" s="54"/>
      <c r="BF358" s="54"/>
      <c r="BG358" s="54"/>
      <c r="BH358" s="54"/>
      <c r="BI358" s="54"/>
      <c r="BJ358" s="54"/>
      <c r="BK358" s="54"/>
      <c r="BL358" s="54"/>
      <c r="BM358" s="54"/>
      <c r="BN358" s="54"/>
      <c r="BO358" s="54"/>
      <c r="BP358" s="54"/>
      <c r="BQ358" s="54"/>
      <c r="BR358" s="54"/>
      <c r="BS358" s="54"/>
      <c r="BT358" s="54"/>
      <c r="BU358" s="54"/>
      <c r="BV358" s="54"/>
      <c r="BW358" s="54"/>
      <c r="BX358" s="54"/>
      <c r="BY358" s="54"/>
      <c r="BZ358" s="54"/>
      <c r="CA358" s="54"/>
      <c r="CB358" s="54"/>
      <c r="CC358" s="54"/>
      <c r="CD358" s="54"/>
      <c r="CE358" s="54"/>
      <c r="CF358" s="54"/>
      <c r="CG358" s="54"/>
      <c r="CH358" s="54"/>
      <c r="CI358" s="54"/>
      <c r="CJ358" s="54"/>
      <c r="CK358" s="54"/>
      <c r="EO358" s="57"/>
      <c r="EP358" s="57"/>
      <c r="EQ358" s="57"/>
      <c r="ER358" s="57"/>
      <c r="ES358" s="57"/>
      <c r="ET358" s="57"/>
      <c r="EU358" s="57"/>
      <c r="EV358" s="57"/>
      <c r="EW358" s="5"/>
      <c r="EX358" s="5"/>
      <c r="EY358" s="5"/>
      <c r="EZ358" s="5"/>
      <c r="FA358" s="5"/>
      <c r="FB358" s="5"/>
      <c r="FC358" s="5"/>
      <c r="FD358" s="5"/>
      <c r="FE358" s="5"/>
      <c r="FF358" s="5"/>
      <c r="FG358" s="5"/>
      <c r="FH358" s="5"/>
      <c r="FI358" s="5"/>
      <c r="FJ358" s="5"/>
      <c r="FK358" s="5"/>
    </row>
    <row r="359" spans="19:167" x14ac:dyDescent="0.25">
      <c r="S359" s="61"/>
      <c r="T359" s="61"/>
      <c r="U359" s="54"/>
      <c r="V359" s="54"/>
      <c r="W359" s="54"/>
      <c r="X359" s="54"/>
      <c r="Y359" s="54"/>
      <c r="Z359" s="54"/>
      <c r="AA359" s="54"/>
      <c r="AB359" s="54"/>
      <c r="AC359" s="54"/>
      <c r="AD359" s="54"/>
      <c r="AE359" s="54"/>
      <c r="AF359" s="54"/>
      <c r="AG359" s="54"/>
      <c r="AH359" s="54"/>
      <c r="AI359" s="54"/>
      <c r="AJ359" s="54"/>
      <c r="AK359" s="54"/>
      <c r="AL359" s="54"/>
      <c r="AM359" s="54"/>
      <c r="AN359" s="54"/>
      <c r="AO359" s="54"/>
      <c r="AP359" s="54"/>
      <c r="AQ359" s="54"/>
      <c r="AR359" s="54"/>
      <c r="AS359" s="54"/>
      <c r="AT359" s="54"/>
      <c r="AU359" s="54"/>
      <c r="AV359" s="54"/>
      <c r="AW359" s="54"/>
      <c r="AX359" s="54"/>
      <c r="AY359" s="54"/>
      <c r="AZ359" s="54"/>
      <c r="BA359" s="54"/>
      <c r="BB359" s="54"/>
      <c r="BC359" s="54"/>
      <c r="BD359" s="54"/>
      <c r="BE359" s="54"/>
      <c r="BF359" s="54"/>
      <c r="BG359" s="54"/>
      <c r="BH359" s="54"/>
      <c r="BI359" s="54"/>
      <c r="BJ359" s="54"/>
      <c r="BK359" s="54"/>
      <c r="BL359" s="54"/>
      <c r="BM359" s="54"/>
      <c r="BN359" s="54"/>
      <c r="BO359" s="54"/>
      <c r="BP359" s="54"/>
      <c r="BQ359" s="54"/>
      <c r="BR359" s="54"/>
      <c r="BS359" s="54"/>
      <c r="BT359" s="54"/>
      <c r="BU359" s="54"/>
      <c r="BV359" s="54"/>
      <c r="BW359" s="54"/>
      <c r="BX359" s="54"/>
      <c r="BY359" s="54"/>
      <c r="BZ359" s="54"/>
      <c r="CA359" s="54"/>
      <c r="CB359" s="54"/>
      <c r="CC359" s="54"/>
      <c r="CD359" s="54"/>
      <c r="CE359" s="54"/>
      <c r="CF359" s="54"/>
      <c r="CG359" s="54"/>
      <c r="CH359" s="54"/>
      <c r="CI359" s="54"/>
      <c r="CJ359" s="54"/>
      <c r="CK359" s="54"/>
      <c r="EO359" s="57"/>
      <c r="EP359" s="57"/>
      <c r="EQ359" s="57"/>
      <c r="ER359" s="57"/>
      <c r="ES359" s="57"/>
      <c r="ET359" s="57"/>
      <c r="EU359" s="57"/>
      <c r="EV359" s="57"/>
      <c r="EW359" s="5"/>
      <c r="EX359" s="5"/>
      <c r="EY359" s="5"/>
      <c r="EZ359" s="5"/>
      <c r="FA359" s="5"/>
      <c r="FB359" s="5"/>
      <c r="FC359" s="5"/>
      <c r="FD359" s="5"/>
      <c r="FE359" s="5"/>
      <c r="FF359" s="5"/>
      <c r="FG359" s="5"/>
      <c r="FH359" s="5"/>
      <c r="FI359" s="5"/>
      <c r="FJ359" s="5"/>
      <c r="FK359" s="5"/>
    </row>
    <row r="360" spans="19:167" x14ac:dyDescent="0.25">
      <c r="S360" s="61"/>
      <c r="T360" s="61"/>
      <c r="U360" s="54"/>
      <c r="V360" s="54"/>
      <c r="W360" s="54"/>
      <c r="X360" s="54"/>
      <c r="Y360" s="54"/>
      <c r="Z360" s="54"/>
      <c r="AA360" s="54"/>
      <c r="AB360" s="54"/>
      <c r="AC360" s="54"/>
      <c r="AD360" s="54"/>
      <c r="AE360" s="54"/>
      <c r="AF360" s="54"/>
      <c r="AG360" s="54"/>
      <c r="AH360" s="54"/>
      <c r="AI360" s="54"/>
      <c r="AJ360" s="54"/>
      <c r="AK360" s="54"/>
      <c r="AL360" s="54"/>
      <c r="AM360" s="54"/>
      <c r="AN360" s="54"/>
      <c r="AO360" s="54"/>
      <c r="AP360" s="54"/>
      <c r="AQ360" s="54"/>
      <c r="AR360" s="54"/>
      <c r="AS360" s="54"/>
      <c r="AT360" s="54"/>
      <c r="AU360" s="54"/>
      <c r="AV360" s="54"/>
      <c r="AW360" s="54"/>
      <c r="AX360" s="54"/>
      <c r="AY360" s="54"/>
      <c r="AZ360" s="54"/>
      <c r="BA360" s="54"/>
      <c r="BB360" s="54"/>
      <c r="BC360" s="54"/>
      <c r="BD360" s="54"/>
      <c r="BE360" s="54"/>
      <c r="BF360" s="54"/>
      <c r="BG360" s="54"/>
      <c r="BH360" s="54"/>
      <c r="BI360" s="54"/>
      <c r="BJ360" s="54"/>
      <c r="BK360" s="54"/>
      <c r="BL360" s="54"/>
      <c r="BM360" s="54"/>
      <c r="BN360" s="54"/>
      <c r="BO360" s="54"/>
      <c r="BP360" s="54"/>
      <c r="BQ360" s="54"/>
      <c r="BR360" s="54"/>
      <c r="BS360" s="54"/>
      <c r="BT360" s="54"/>
      <c r="BU360" s="54"/>
      <c r="BV360" s="54"/>
      <c r="BW360" s="54"/>
      <c r="BX360" s="54"/>
      <c r="BY360" s="54"/>
      <c r="BZ360" s="54"/>
      <c r="CA360" s="54"/>
      <c r="CB360" s="54"/>
      <c r="CC360" s="54"/>
      <c r="CD360" s="54"/>
      <c r="CE360" s="54"/>
      <c r="CF360" s="54"/>
      <c r="CG360" s="54"/>
      <c r="CH360" s="54"/>
      <c r="CI360" s="54"/>
      <c r="CJ360" s="54"/>
      <c r="CK360" s="54"/>
      <c r="EO360" s="57"/>
      <c r="EP360" s="57"/>
      <c r="EQ360" s="57"/>
      <c r="ER360" s="57"/>
      <c r="ES360" s="57"/>
      <c r="ET360" s="57"/>
      <c r="EU360" s="57"/>
      <c r="EV360" s="57"/>
      <c r="EW360" s="5"/>
      <c r="EX360" s="5"/>
      <c r="EY360" s="5"/>
      <c r="EZ360" s="5"/>
      <c r="FA360" s="5"/>
      <c r="FB360" s="5"/>
      <c r="FC360" s="5"/>
      <c r="FD360" s="5"/>
      <c r="FE360" s="5"/>
      <c r="FF360" s="5"/>
      <c r="FG360" s="5"/>
      <c r="FH360" s="5"/>
      <c r="FI360" s="5"/>
      <c r="FJ360" s="5"/>
      <c r="FK360" s="5"/>
    </row>
    <row r="361" spans="19:167" x14ac:dyDescent="0.25">
      <c r="S361" s="61"/>
      <c r="T361" s="61"/>
      <c r="U361" s="54"/>
      <c r="V361" s="54"/>
      <c r="W361" s="54"/>
      <c r="X361" s="54"/>
      <c r="Y361" s="54"/>
      <c r="Z361" s="54"/>
      <c r="AA361" s="54"/>
      <c r="AB361" s="54"/>
      <c r="AC361" s="54"/>
      <c r="AD361" s="54"/>
      <c r="AE361" s="54"/>
      <c r="AF361" s="54"/>
      <c r="AG361" s="54"/>
      <c r="AH361" s="54"/>
      <c r="AI361" s="54"/>
      <c r="AJ361" s="54"/>
      <c r="AK361" s="54"/>
      <c r="AL361" s="54"/>
      <c r="AM361" s="54"/>
      <c r="AN361" s="54"/>
      <c r="AO361" s="54"/>
      <c r="AP361" s="54"/>
      <c r="AQ361" s="54"/>
      <c r="AR361" s="54"/>
      <c r="AS361" s="54"/>
      <c r="AT361" s="54"/>
      <c r="AU361" s="54"/>
      <c r="AV361" s="54"/>
      <c r="AW361" s="54"/>
      <c r="AX361" s="54"/>
      <c r="AY361" s="54"/>
      <c r="AZ361" s="54"/>
      <c r="BA361" s="54"/>
      <c r="BB361" s="54"/>
      <c r="BC361" s="54"/>
      <c r="BD361" s="54"/>
      <c r="BE361" s="54"/>
      <c r="BF361" s="54"/>
      <c r="BG361" s="54"/>
      <c r="BH361" s="54"/>
      <c r="BI361" s="54"/>
      <c r="BJ361" s="54"/>
      <c r="BK361" s="54"/>
      <c r="BL361" s="54"/>
      <c r="BM361" s="54"/>
      <c r="BN361" s="54"/>
      <c r="BO361" s="54"/>
      <c r="BP361" s="54"/>
      <c r="BQ361" s="54"/>
      <c r="BR361" s="54"/>
      <c r="BS361" s="54"/>
      <c r="BT361" s="54"/>
      <c r="BU361" s="54"/>
      <c r="BV361" s="54"/>
      <c r="BW361" s="54"/>
      <c r="BX361" s="54"/>
      <c r="BY361" s="54"/>
      <c r="BZ361" s="54"/>
      <c r="CA361" s="54"/>
      <c r="CB361" s="54"/>
      <c r="CC361" s="54"/>
      <c r="CD361" s="54"/>
      <c r="CE361" s="54"/>
      <c r="CF361" s="54"/>
      <c r="CG361" s="54"/>
      <c r="CH361" s="54"/>
      <c r="CI361" s="54"/>
      <c r="CJ361" s="54"/>
      <c r="CK361" s="54"/>
      <c r="EO361" s="57"/>
      <c r="EP361" s="57"/>
      <c r="EQ361" s="57"/>
      <c r="ER361" s="57"/>
      <c r="ES361" s="57"/>
      <c r="ET361" s="57"/>
      <c r="EU361" s="57"/>
      <c r="EV361" s="57"/>
      <c r="EW361" s="5"/>
      <c r="EX361" s="5"/>
      <c r="EY361" s="5"/>
      <c r="EZ361" s="5"/>
      <c r="FA361" s="5"/>
      <c r="FB361" s="5"/>
      <c r="FC361" s="5"/>
      <c r="FD361" s="5"/>
      <c r="FE361" s="5"/>
      <c r="FF361" s="5"/>
      <c r="FG361" s="5"/>
      <c r="FH361" s="5"/>
      <c r="FI361" s="5"/>
      <c r="FJ361" s="5"/>
      <c r="FK361" s="5"/>
    </row>
    <row r="362" spans="19:167" x14ac:dyDescent="0.25">
      <c r="S362" s="61"/>
      <c r="T362" s="61"/>
      <c r="U362" s="54"/>
      <c r="V362" s="54"/>
      <c r="W362" s="54"/>
      <c r="X362" s="54"/>
      <c r="Y362" s="54"/>
      <c r="Z362" s="54"/>
      <c r="AA362" s="54"/>
      <c r="AB362" s="54"/>
      <c r="AC362" s="54"/>
      <c r="AD362" s="54"/>
      <c r="AE362" s="54"/>
      <c r="AF362" s="54"/>
      <c r="AG362" s="54"/>
      <c r="AH362" s="54"/>
      <c r="AI362" s="54"/>
      <c r="AJ362" s="54"/>
      <c r="AK362" s="54"/>
      <c r="AL362" s="54"/>
      <c r="AM362" s="54"/>
      <c r="AN362" s="54"/>
      <c r="AO362" s="54"/>
      <c r="AP362" s="54"/>
      <c r="AQ362" s="54"/>
      <c r="AR362" s="54"/>
      <c r="AS362" s="54"/>
      <c r="AT362" s="54"/>
      <c r="AU362" s="54"/>
      <c r="AV362" s="54"/>
      <c r="AW362" s="54"/>
      <c r="AX362" s="54"/>
      <c r="AY362" s="54"/>
      <c r="AZ362" s="54"/>
      <c r="BA362" s="54"/>
      <c r="BB362" s="54"/>
      <c r="BC362" s="54"/>
      <c r="BD362" s="54"/>
      <c r="BE362" s="54"/>
      <c r="BF362" s="54"/>
      <c r="BG362" s="54"/>
      <c r="BH362" s="54"/>
      <c r="BI362" s="54"/>
      <c r="BJ362" s="54"/>
      <c r="BK362" s="54"/>
      <c r="BL362" s="54"/>
      <c r="BM362" s="54"/>
      <c r="BN362" s="54"/>
      <c r="BO362" s="54"/>
      <c r="BP362" s="54"/>
      <c r="BQ362" s="54"/>
      <c r="BR362" s="54"/>
      <c r="BS362" s="54"/>
      <c r="BT362" s="54"/>
      <c r="BU362" s="54"/>
      <c r="BV362" s="54"/>
      <c r="BW362" s="54"/>
      <c r="BX362" s="54"/>
      <c r="BY362" s="54"/>
      <c r="BZ362" s="54"/>
      <c r="CA362" s="54"/>
      <c r="CB362" s="54"/>
      <c r="CC362" s="54"/>
      <c r="CD362" s="54"/>
      <c r="CE362" s="54"/>
      <c r="CF362" s="54"/>
      <c r="CG362" s="54"/>
      <c r="CH362" s="54"/>
      <c r="CI362" s="54"/>
      <c r="CJ362" s="54"/>
      <c r="CK362" s="54"/>
      <c r="EO362" s="57"/>
      <c r="EP362" s="57"/>
      <c r="EQ362" s="57"/>
      <c r="ER362" s="57"/>
      <c r="ES362" s="57"/>
      <c r="ET362" s="57"/>
      <c r="EU362" s="57"/>
      <c r="EV362" s="57"/>
      <c r="EW362" s="5"/>
      <c r="EX362" s="5"/>
      <c r="EY362" s="5"/>
      <c r="EZ362" s="5"/>
      <c r="FA362" s="5"/>
      <c r="FB362" s="5"/>
      <c r="FC362" s="5"/>
      <c r="FD362" s="5"/>
      <c r="FE362" s="5"/>
      <c r="FF362" s="5"/>
      <c r="FG362" s="5"/>
      <c r="FH362" s="5"/>
      <c r="FI362" s="5"/>
      <c r="FJ362" s="5"/>
      <c r="FK362" s="5"/>
    </row>
    <row r="363" spans="19:167" x14ac:dyDescent="0.25">
      <c r="S363" s="61"/>
      <c r="T363" s="61"/>
      <c r="U363" s="54"/>
      <c r="V363" s="54"/>
      <c r="W363" s="54"/>
      <c r="X363" s="54"/>
      <c r="Y363" s="54"/>
      <c r="Z363" s="54"/>
      <c r="AA363" s="54"/>
      <c r="AB363" s="54"/>
      <c r="AC363" s="54"/>
      <c r="AD363" s="54"/>
      <c r="AE363" s="54"/>
      <c r="AF363" s="54"/>
      <c r="AG363" s="54"/>
      <c r="AH363" s="54"/>
      <c r="AI363" s="54"/>
      <c r="AJ363" s="54"/>
      <c r="AK363" s="54"/>
      <c r="AL363" s="54"/>
      <c r="AM363" s="54"/>
      <c r="AN363" s="54"/>
      <c r="AO363" s="54"/>
      <c r="AP363" s="54"/>
      <c r="AQ363" s="54"/>
      <c r="AR363" s="54"/>
      <c r="AS363" s="54"/>
      <c r="AT363" s="54"/>
      <c r="AU363" s="54"/>
      <c r="AV363" s="54"/>
      <c r="AW363" s="54"/>
      <c r="AX363" s="54"/>
      <c r="AY363" s="54"/>
      <c r="AZ363" s="54"/>
      <c r="BA363" s="54"/>
      <c r="BB363" s="54"/>
      <c r="BC363" s="54"/>
      <c r="BD363" s="54"/>
      <c r="BE363" s="54"/>
      <c r="BF363" s="54"/>
      <c r="BG363" s="54"/>
      <c r="BH363" s="54"/>
      <c r="BI363" s="54"/>
      <c r="BJ363" s="54"/>
      <c r="BK363" s="54"/>
      <c r="BL363" s="54"/>
      <c r="BM363" s="54"/>
      <c r="BN363" s="54"/>
      <c r="BO363" s="54"/>
      <c r="BP363" s="54"/>
      <c r="BQ363" s="54"/>
      <c r="BR363" s="54"/>
      <c r="BS363" s="54"/>
      <c r="BT363" s="54"/>
      <c r="BU363" s="54"/>
      <c r="BV363" s="54"/>
      <c r="BW363" s="54"/>
      <c r="BX363" s="54"/>
      <c r="BY363" s="54"/>
      <c r="BZ363" s="54"/>
      <c r="CA363" s="54"/>
      <c r="CB363" s="54"/>
      <c r="CC363" s="54"/>
      <c r="CD363" s="54"/>
      <c r="CE363" s="54"/>
      <c r="CF363" s="54"/>
      <c r="CG363" s="54"/>
      <c r="CH363" s="54"/>
      <c r="CI363" s="54"/>
      <c r="CJ363" s="54"/>
      <c r="CK363" s="54"/>
      <c r="EO363" s="57"/>
      <c r="EP363" s="57"/>
      <c r="EQ363" s="57"/>
      <c r="ER363" s="57"/>
      <c r="ES363" s="57"/>
      <c r="ET363" s="57"/>
      <c r="EU363" s="57"/>
      <c r="EV363" s="57"/>
      <c r="EW363" s="5"/>
      <c r="EX363" s="5"/>
      <c r="EY363" s="5"/>
      <c r="EZ363" s="5"/>
      <c r="FA363" s="5"/>
      <c r="FB363" s="5"/>
      <c r="FC363" s="5"/>
      <c r="FD363" s="5"/>
      <c r="FE363" s="5"/>
      <c r="FF363" s="5"/>
      <c r="FG363" s="5"/>
      <c r="FH363" s="5"/>
      <c r="FI363" s="5"/>
      <c r="FJ363" s="5"/>
      <c r="FK363" s="5"/>
    </row>
    <row r="364" spans="19:167" x14ac:dyDescent="0.25">
      <c r="S364" s="61"/>
      <c r="T364" s="61"/>
      <c r="U364" s="54"/>
      <c r="V364" s="54"/>
      <c r="W364" s="54"/>
      <c r="X364" s="54"/>
      <c r="Y364" s="54"/>
      <c r="Z364" s="54"/>
      <c r="AA364" s="54"/>
      <c r="AB364" s="54"/>
      <c r="AC364" s="54"/>
      <c r="AD364" s="54"/>
      <c r="AE364" s="54"/>
      <c r="AF364" s="54"/>
      <c r="AG364" s="54"/>
      <c r="AH364" s="54"/>
      <c r="AI364" s="54"/>
      <c r="AJ364" s="54"/>
      <c r="AK364" s="54"/>
      <c r="AL364" s="54"/>
      <c r="AM364" s="54"/>
      <c r="AN364" s="54"/>
      <c r="AO364" s="54"/>
      <c r="AP364" s="54"/>
      <c r="AQ364" s="54"/>
      <c r="AR364" s="54"/>
      <c r="AS364" s="54"/>
      <c r="AT364" s="54"/>
      <c r="AU364" s="54"/>
      <c r="AV364" s="54"/>
      <c r="AW364" s="54"/>
      <c r="AX364" s="54"/>
      <c r="AY364" s="54"/>
      <c r="AZ364" s="54"/>
      <c r="BA364" s="54"/>
      <c r="BB364" s="54"/>
      <c r="BC364" s="54"/>
      <c r="BD364" s="54"/>
      <c r="BE364" s="54"/>
      <c r="BF364" s="54"/>
      <c r="BG364" s="54"/>
      <c r="BH364" s="54"/>
      <c r="BI364" s="54"/>
      <c r="BJ364" s="54"/>
      <c r="BK364" s="54"/>
      <c r="BL364" s="54"/>
      <c r="BM364" s="54"/>
      <c r="BN364" s="54"/>
      <c r="BO364" s="54"/>
      <c r="BP364" s="54"/>
      <c r="BQ364" s="54"/>
      <c r="BR364" s="54"/>
      <c r="BS364" s="54"/>
      <c r="BT364" s="54"/>
      <c r="BU364" s="54"/>
      <c r="BV364" s="54"/>
      <c r="BW364" s="54"/>
      <c r="BX364" s="54"/>
      <c r="BY364" s="54"/>
      <c r="BZ364" s="54"/>
      <c r="CA364" s="54"/>
      <c r="CB364" s="54"/>
      <c r="CC364" s="54"/>
      <c r="CD364" s="54"/>
      <c r="CE364" s="54"/>
      <c r="CF364" s="54"/>
      <c r="CG364" s="54"/>
      <c r="CH364" s="54"/>
      <c r="CI364" s="54"/>
      <c r="CJ364" s="54"/>
      <c r="CK364" s="54"/>
      <c r="EO364" s="57"/>
      <c r="EP364" s="57"/>
      <c r="EQ364" s="57"/>
      <c r="ER364" s="57"/>
      <c r="ES364" s="57"/>
      <c r="ET364" s="57"/>
      <c r="EU364" s="57"/>
      <c r="EV364" s="57"/>
      <c r="EW364" s="5"/>
      <c r="EX364" s="5"/>
      <c r="EY364" s="5"/>
      <c r="EZ364" s="5"/>
      <c r="FA364" s="5"/>
      <c r="FB364" s="5"/>
      <c r="FC364" s="5"/>
      <c r="FD364" s="5"/>
      <c r="FE364" s="5"/>
      <c r="FF364" s="5"/>
      <c r="FG364" s="5"/>
      <c r="FH364" s="5"/>
      <c r="FI364" s="5"/>
      <c r="FJ364" s="5"/>
      <c r="FK364" s="5"/>
    </row>
    <row r="365" spans="19:167" x14ac:dyDescent="0.25">
      <c r="S365" s="61"/>
      <c r="T365" s="61"/>
      <c r="U365" s="54"/>
      <c r="V365" s="54"/>
      <c r="W365" s="54"/>
      <c r="X365" s="54"/>
      <c r="Y365" s="54"/>
      <c r="Z365" s="54"/>
      <c r="AA365" s="54"/>
      <c r="AB365" s="54"/>
      <c r="AC365" s="54"/>
      <c r="AD365" s="54"/>
      <c r="AE365" s="54"/>
      <c r="AF365" s="54"/>
      <c r="AG365" s="54"/>
      <c r="AH365" s="54"/>
      <c r="AI365" s="54"/>
      <c r="AJ365" s="54"/>
      <c r="AK365" s="54"/>
      <c r="AL365" s="54"/>
      <c r="AM365" s="54"/>
      <c r="AN365" s="54"/>
      <c r="AO365" s="54"/>
      <c r="AP365" s="54"/>
      <c r="AQ365" s="54"/>
      <c r="AR365" s="54"/>
      <c r="AS365" s="54"/>
      <c r="AT365" s="54"/>
      <c r="AU365" s="54"/>
      <c r="AV365" s="54"/>
      <c r="AW365" s="54"/>
      <c r="AX365" s="54"/>
      <c r="AY365" s="54"/>
      <c r="AZ365" s="54"/>
      <c r="BA365" s="54"/>
      <c r="BB365" s="54"/>
      <c r="BC365" s="54"/>
      <c r="BD365" s="54"/>
      <c r="BE365" s="54"/>
      <c r="BF365" s="54"/>
      <c r="BG365" s="54"/>
      <c r="BH365" s="54"/>
      <c r="BI365" s="54"/>
      <c r="BJ365" s="54"/>
      <c r="BK365" s="54"/>
      <c r="BL365" s="54"/>
      <c r="BM365" s="54"/>
      <c r="BN365" s="54"/>
      <c r="BO365" s="54"/>
      <c r="BP365" s="54"/>
      <c r="BQ365" s="54"/>
      <c r="BR365" s="54"/>
      <c r="BS365" s="54"/>
      <c r="BT365" s="54"/>
      <c r="BU365" s="54"/>
      <c r="BV365" s="54"/>
      <c r="BW365" s="54"/>
      <c r="BX365" s="54"/>
      <c r="BY365" s="54"/>
      <c r="BZ365" s="54"/>
      <c r="CA365" s="54"/>
      <c r="CB365" s="54"/>
      <c r="CC365" s="54"/>
      <c r="CD365" s="54"/>
      <c r="CE365" s="54"/>
      <c r="CF365" s="54"/>
      <c r="CG365" s="54"/>
      <c r="CH365" s="54"/>
      <c r="CI365" s="54"/>
      <c r="CJ365" s="54"/>
      <c r="CK365" s="54"/>
      <c r="EO365" s="57"/>
      <c r="EP365" s="57"/>
      <c r="EQ365" s="57"/>
      <c r="ER365" s="57"/>
      <c r="ES365" s="57"/>
      <c r="ET365" s="57"/>
      <c r="EU365" s="57"/>
      <c r="EV365" s="57"/>
      <c r="EW365" s="5"/>
      <c r="EX365" s="5"/>
      <c r="EY365" s="5"/>
      <c r="EZ365" s="5"/>
      <c r="FA365" s="5"/>
      <c r="FB365" s="5"/>
      <c r="FC365" s="5"/>
      <c r="FD365" s="5"/>
      <c r="FE365" s="5"/>
      <c r="FF365" s="5"/>
      <c r="FG365" s="5"/>
      <c r="FH365" s="5"/>
      <c r="FI365" s="5"/>
      <c r="FJ365" s="5"/>
      <c r="FK365" s="5"/>
    </row>
    <row r="366" spans="19:167" x14ac:dyDescent="0.25">
      <c r="S366" s="61"/>
      <c r="T366" s="61"/>
      <c r="U366" s="54"/>
      <c r="V366" s="54"/>
      <c r="W366" s="54"/>
      <c r="X366" s="54"/>
      <c r="Y366" s="54"/>
      <c r="Z366" s="54"/>
      <c r="AA366" s="54"/>
      <c r="AB366" s="54"/>
      <c r="AC366" s="54"/>
      <c r="AD366" s="54"/>
      <c r="AE366" s="54"/>
      <c r="AF366" s="54"/>
      <c r="AG366" s="54"/>
      <c r="AH366" s="54"/>
      <c r="AI366" s="54"/>
      <c r="AJ366" s="54"/>
      <c r="AK366" s="54"/>
      <c r="AL366" s="54"/>
      <c r="AM366" s="54"/>
      <c r="AN366" s="54"/>
      <c r="AO366" s="54"/>
      <c r="AP366" s="54"/>
      <c r="AQ366" s="54"/>
      <c r="AR366" s="54"/>
      <c r="AS366" s="54"/>
      <c r="AT366" s="54"/>
      <c r="AU366" s="54"/>
      <c r="AV366" s="54"/>
      <c r="AW366" s="54"/>
      <c r="AX366" s="54"/>
      <c r="AY366" s="54"/>
      <c r="AZ366" s="54"/>
      <c r="BA366" s="54"/>
      <c r="BB366" s="54"/>
      <c r="BC366" s="54"/>
      <c r="BD366" s="54"/>
      <c r="BE366" s="54"/>
      <c r="BF366" s="54"/>
      <c r="BG366" s="54"/>
      <c r="BH366" s="54"/>
      <c r="BI366" s="54"/>
      <c r="BJ366" s="54"/>
      <c r="BK366" s="54"/>
      <c r="BL366" s="54"/>
      <c r="BM366" s="54"/>
      <c r="BN366" s="54"/>
      <c r="BO366" s="54"/>
      <c r="BP366" s="54"/>
      <c r="BQ366" s="54"/>
      <c r="BR366" s="54"/>
      <c r="BS366" s="54"/>
      <c r="BT366" s="54"/>
      <c r="BU366" s="54"/>
      <c r="BV366" s="54"/>
      <c r="BW366" s="54"/>
      <c r="BX366" s="54"/>
      <c r="BY366" s="54"/>
      <c r="BZ366" s="54"/>
      <c r="CA366" s="54"/>
      <c r="CB366" s="54"/>
      <c r="CC366" s="54"/>
      <c r="CD366" s="54"/>
      <c r="CE366" s="54"/>
      <c r="CF366" s="54"/>
      <c r="CG366" s="54"/>
      <c r="CH366" s="54"/>
      <c r="CI366" s="54"/>
      <c r="CJ366" s="54"/>
      <c r="CK366" s="54"/>
      <c r="EO366" s="57"/>
      <c r="EP366" s="57"/>
      <c r="EQ366" s="57"/>
      <c r="ER366" s="57"/>
      <c r="ES366" s="57"/>
      <c r="ET366" s="57"/>
      <c r="EU366" s="57"/>
      <c r="EV366" s="57"/>
      <c r="EW366" s="5"/>
      <c r="EX366" s="5"/>
      <c r="EY366" s="5"/>
      <c r="EZ366" s="5"/>
      <c r="FA366" s="5"/>
      <c r="FB366" s="5"/>
      <c r="FC366" s="5"/>
      <c r="FD366" s="5"/>
      <c r="FE366" s="5"/>
      <c r="FF366" s="5"/>
      <c r="FG366" s="5"/>
      <c r="FH366" s="5"/>
      <c r="FI366" s="5"/>
      <c r="FJ366" s="5"/>
      <c r="FK366" s="5"/>
    </row>
    <row r="367" spans="19:167" x14ac:dyDescent="0.25">
      <c r="S367" s="61"/>
      <c r="T367" s="61"/>
      <c r="U367" s="54"/>
      <c r="V367" s="54"/>
      <c r="W367" s="54"/>
      <c r="X367" s="54"/>
      <c r="Y367" s="54"/>
      <c r="Z367" s="54"/>
      <c r="AA367" s="54"/>
      <c r="AB367" s="54"/>
      <c r="AC367" s="54"/>
      <c r="AD367" s="54"/>
      <c r="AE367" s="54"/>
      <c r="AF367" s="54"/>
      <c r="AG367" s="54"/>
      <c r="AH367" s="54"/>
      <c r="AI367" s="54"/>
      <c r="AJ367" s="54"/>
      <c r="AK367" s="54"/>
      <c r="AL367" s="54"/>
      <c r="AM367" s="54"/>
      <c r="AN367" s="54"/>
      <c r="AO367" s="54"/>
      <c r="AP367" s="54"/>
      <c r="AQ367" s="54"/>
      <c r="AR367" s="54"/>
      <c r="AS367" s="54"/>
      <c r="AT367" s="54"/>
      <c r="AU367" s="54"/>
      <c r="AV367" s="54"/>
      <c r="AW367" s="54"/>
      <c r="AX367" s="54"/>
      <c r="AY367" s="54"/>
      <c r="AZ367" s="54"/>
      <c r="BA367" s="54"/>
      <c r="BB367" s="54"/>
      <c r="BC367" s="54"/>
      <c r="BD367" s="54"/>
      <c r="BE367" s="54"/>
      <c r="BF367" s="54"/>
      <c r="BG367" s="54"/>
      <c r="BH367" s="54"/>
      <c r="BI367" s="54"/>
      <c r="BJ367" s="54"/>
      <c r="BK367" s="54"/>
      <c r="BL367" s="54"/>
      <c r="BM367" s="54"/>
      <c r="BN367" s="54"/>
      <c r="BO367" s="54"/>
      <c r="BP367" s="54"/>
      <c r="BQ367" s="54"/>
      <c r="BR367" s="54"/>
      <c r="BS367" s="54"/>
      <c r="BT367" s="54"/>
      <c r="BU367" s="54"/>
      <c r="BV367" s="54"/>
      <c r="BW367" s="54"/>
      <c r="BX367" s="54"/>
      <c r="BY367" s="54"/>
      <c r="BZ367" s="54"/>
      <c r="CA367" s="54"/>
      <c r="CB367" s="54"/>
      <c r="CC367" s="54"/>
      <c r="CD367" s="54"/>
      <c r="CE367" s="54"/>
      <c r="CF367" s="54"/>
      <c r="CG367" s="54"/>
      <c r="CH367" s="54"/>
      <c r="CI367" s="54"/>
      <c r="CJ367" s="54"/>
      <c r="CK367" s="54"/>
      <c r="EO367" s="57"/>
      <c r="EP367" s="57"/>
      <c r="EQ367" s="57"/>
      <c r="ER367" s="57"/>
      <c r="ES367" s="57"/>
      <c r="ET367" s="57"/>
      <c r="EU367" s="57"/>
      <c r="EV367" s="57"/>
      <c r="EW367" s="5"/>
      <c r="EX367" s="5"/>
      <c r="EY367" s="5"/>
      <c r="EZ367" s="5"/>
      <c r="FA367" s="5"/>
      <c r="FB367" s="5"/>
      <c r="FC367" s="5"/>
      <c r="FD367" s="5"/>
      <c r="FE367" s="5"/>
      <c r="FF367" s="5"/>
      <c r="FG367" s="5"/>
      <c r="FH367" s="5"/>
      <c r="FI367" s="5"/>
      <c r="FJ367" s="5"/>
      <c r="FK367" s="5"/>
    </row>
    <row r="368" spans="19:167" x14ac:dyDescent="0.25">
      <c r="S368" s="61"/>
      <c r="T368" s="61"/>
      <c r="U368" s="54"/>
      <c r="V368" s="54"/>
      <c r="W368" s="54"/>
      <c r="X368" s="54"/>
      <c r="Y368" s="54"/>
      <c r="Z368" s="54"/>
      <c r="AA368" s="54"/>
      <c r="AB368" s="54"/>
      <c r="AC368" s="54"/>
      <c r="AD368" s="54"/>
      <c r="AE368" s="54"/>
      <c r="AF368" s="54"/>
      <c r="AG368" s="54"/>
      <c r="AH368" s="54"/>
      <c r="AI368" s="54"/>
      <c r="AJ368" s="54"/>
      <c r="AK368" s="54"/>
      <c r="AL368" s="54"/>
      <c r="AM368" s="54"/>
      <c r="AN368" s="54"/>
      <c r="AO368" s="54"/>
      <c r="AP368" s="54"/>
      <c r="AQ368" s="54"/>
      <c r="AR368" s="54"/>
      <c r="AS368" s="54"/>
      <c r="AT368" s="54"/>
      <c r="AU368" s="54"/>
      <c r="AV368" s="54"/>
      <c r="AW368" s="54"/>
      <c r="AX368" s="54"/>
      <c r="AY368" s="54"/>
      <c r="AZ368" s="54"/>
      <c r="BA368" s="54"/>
      <c r="BB368" s="54"/>
      <c r="BC368" s="54"/>
      <c r="BD368" s="54"/>
      <c r="BE368" s="54"/>
      <c r="BF368" s="54"/>
      <c r="BG368" s="54"/>
      <c r="BH368" s="54"/>
      <c r="BI368" s="54"/>
      <c r="BJ368" s="54"/>
      <c r="BK368" s="54"/>
      <c r="BL368" s="54"/>
      <c r="BM368" s="54"/>
      <c r="BN368" s="54"/>
      <c r="BO368" s="54"/>
      <c r="BP368" s="54"/>
      <c r="BQ368" s="54"/>
      <c r="BR368" s="54"/>
      <c r="BS368" s="54"/>
      <c r="BT368" s="54"/>
      <c r="BU368" s="54"/>
      <c r="BV368" s="54"/>
      <c r="BW368" s="54"/>
      <c r="BX368" s="54"/>
      <c r="BY368" s="54"/>
      <c r="BZ368" s="54"/>
      <c r="CA368" s="54"/>
      <c r="CB368" s="54"/>
      <c r="CC368" s="54"/>
      <c r="CD368" s="54"/>
      <c r="CE368" s="54"/>
      <c r="CF368" s="54"/>
      <c r="CG368" s="54"/>
      <c r="CH368" s="54"/>
      <c r="CI368" s="54"/>
      <c r="CJ368" s="54"/>
      <c r="CK368" s="54"/>
      <c r="EO368" s="57"/>
      <c r="EP368" s="57"/>
      <c r="EQ368" s="57"/>
      <c r="ER368" s="57"/>
      <c r="ES368" s="57"/>
      <c r="ET368" s="57"/>
      <c r="EU368" s="57"/>
      <c r="EV368" s="57"/>
      <c r="EW368" s="5"/>
      <c r="EX368" s="5"/>
      <c r="EY368" s="5"/>
      <c r="EZ368" s="5"/>
      <c r="FA368" s="5"/>
      <c r="FB368" s="5"/>
      <c r="FC368" s="5"/>
      <c r="FD368" s="5"/>
      <c r="FE368" s="5"/>
      <c r="FF368" s="5"/>
      <c r="FG368" s="5"/>
      <c r="FH368" s="5"/>
      <c r="FI368" s="5"/>
      <c r="FJ368" s="5"/>
      <c r="FK368" s="5"/>
    </row>
    <row r="369" spans="19:167" x14ac:dyDescent="0.25">
      <c r="S369" s="61"/>
      <c r="T369" s="61"/>
      <c r="U369" s="54"/>
      <c r="V369" s="54"/>
      <c r="W369" s="54"/>
      <c r="X369" s="54"/>
      <c r="Y369" s="54"/>
      <c r="Z369" s="54"/>
      <c r="AA369" s="54"/>
      <c r="AB369" s="54"/>
      <c r="AC369" s="54"/>
      <c r="AD369" s="54"/>
      <c r="AE369" s="54"/>
      <c r="AF369" s="54"/>
      <c r="AG369" s="54"/>
      <c r="AH369" s="54"/>
      <c r="AI369" s="54"/>
      <c r="AJ369" s="54"/>
      <c r="AK369" s="54"/>
      <c r="AL369" s="54"/>
      <c r="AM369" s="54"/>
      <c r="AN369" s="54"/>
      <c r="AO369" s="54"/>
      <c r="AP369" s="54"/>
      <c r="AQ369" s="54"/>
      <c r="AR369" s="54"/>
      <c r="AS369" s="54"/>
      <c r="AT369" s="54"/>
      <c r="AU369" s="54"/>
      <c r="AV369" s="54"/>
      <c r="AW369" s="54"/>
      <c r="AX369" s="54"/>
      <c r="AY369" s="54"/>
      <c r="AZ369" s="54"/>
      <c r="BA369" s="54"/>
      <c r="BB369" s="54"/>
      <c r="BC369" s="54"/>
      <c r="BD369" s="54"/>
      <c r="BE369" s="54"/>
      <c r="BF369" s="54"/>
      <c r="BG369" s="54"/>
      <c r="BH369" s="54"/>
      <c r="BI369" s="54"/>
      <c r="BJ369" s="54"/>
      <c r="BK369" s="54"/>
      <c r="BL369" s="54"/>
      <c r="BM369" s="54"/>
      <c r="BN369" s="54"/>
      <c r="BO369" s="54"/>
      <c r="BP369" s="54"/>
      <c r="BQ369" s="54"/>
      <c r="BR369" s="54"/>
      <c r="BS369" s="54"/>
      <c r="BT369" s="54"/>
      <c r="BU369" s="54"/>
      <c r="BV369" s="54"/>
      <c r="BW369" s="54"/>
      <c r="BX369" s="54"/>
      <c r="BY369" s="54"/>
      <c r="BZ369" s="54"/>
      <c r="CA369" s="54"/>
      <c r="CB369" s="54"/>
      <c r="CC369" s="54"/>
      <c r="CD369" s="54"/>
      <c r="CE369" s="54"/>
      <c r="CF369" s="54"/>
      <c r="CG369" s="54"/>
      <c r="CH369" s="54"/>
      <c r="CI369" s="54"/>
      <c r="CJ369" s="54"/>
      <c r="CK369" s="54"/>
      <c r="EO369" s="57"/>
      <c r="EP369" s="57"/>
      <c r="EQ369" s="57"/>
      <c r="ER369" s="57"/>
      <c r="ES369" s="57"/>
      <c r="ET369" s="57"/>
      <c r="EU369" s="57"/>
      <c r="EV369" s="57"/>
      <c r="EW369" s="5"/>
      <c r="EX369" s="5"/>
      <c r="EY369" s="5"/>
      <c r="EZ369" s="5"/>
      <c r="FA369" s="5"/>
      <c r="FB369" s="5"/>
      <c r="FC369" s="5"/>
      <c r="FD369" s="5"/>
      <c r="FE369" s="5"/>
      <c r="FF369" s="5"/>
      <c r="FG369" s="5"/>
      <c r="FH369" s="5"/>
      <c r="FI369" s="5"/>
      <c r="FJ369" s="5"/>
      <c r="FK369" s="5"/>
    </row>
    <row r="370" spans="19:167" x14ac:dyDescent="0.25">
      <c r="S370" s="61"/>
      <c r="T370" s="61"/>
      <c r="U370" s="54"/>
      <c r="V370" s="54"/>
      <c r="W370" s="54"/>
      <c r="X370" s="54"/>
      <c r="Y370" s="54"/>
      <c r="Z370" s="54"/>
      <c r="AA370" s="54"/>
      <c r="AB370" s="54"/>
      <c r="AC370" s="54"/>
      <c r="AD370" s="54"/>
      <c r="AE370" s="54"/>
      <c r="AF370" s="54"/>
      <c r="AG370" s="54"/>
      <c r="AH370" s="54"/>
      <c r="AI370" s="54"/>
      <c r="AJ370" s="54"/>
      <c r="AK370" s="54"/>
      <c r="AL370" s="54"/>
      <c r="AM370" s="54"/>
      <c r="AN370" s="54"/>
      <c r="AO370" s="54"/>
      <c r="AP370" s="54"/>
      <c r="AQ370" s="54"/>
      <c r="AR370" s="54"/>
      <c r="AS370" s="54"/>
      <c r="AT370" s="54"/>
      <c r="AU370" s="54"/>
      <c r="AV370" s="54"/>
      <c r="AW370" s="54"/>
      <c r="AX370" s="54"/>
      <c r="AY370" s="54"/>
      <c r="AZ370" s="54"/>
      <c r="BA370" s="54"/>
      <c r="BB370" s="54"/>
      <c r="BC370" s="54"/>
      <c r="BD370" s="54"/>
      <c r="BE370" s="54"/>
      <c r="BF370" s="54"/>
      <c r="BG370" s="54"/>
      <c r="BH370" s="54"/>
      <c r="BI370" s="54"/>
      <c r="BJ370" s="54"/>
      <c r="BK370" s="54"/>
      <c r="BL370" s="54"/>
      <c r="BM370" s="54"/>
      <c r="BN370" s="54"/>
      <c r="BO370" s="54"/>
      <c r="BP370" s="54"/>
      <c r="BQ370" s="54"/>
      <c r="BR370" s="54"/>
      <c r="BS370" s="54"/>
      <c r="BT370" s="54"/>
      <c r="BU370" s="54"/>
      <c r="BV370" s="54"/>
      <c r="BW370" s="54"/>
      <c r="BX370" s="54"/>
      <c r="BY370" s="54"/>
      <c r="BZ370" s="54"/>
      <c r="CA370" s="54"/>
      <c r="CB370" s="54"/>
      <c r="CC370" s="54"/>
      <c r="CD370" s="54"/>
      <c r="CE370" s="54"/>
      <c r="CF370" s="54"/>
      <c r="CG370" s="54"/>
      <c r="CH370" s="54"/>
      <c r="CI370" s="54"/>
      <c r="CJ370" s="54"/>
      <c r="CK370" s="54"/>
      <c r="EO370" s="57"/>
      <c r="EP370" s="57"/>
      <c r="EQ370" s="57"/>
      <c r="ER370" s="57"/>
      <c r="ES370" s="57"/>
      <c r="ET370" s="57"/>
      <c r="EU370" s="57"/>
      <c r="EV370" s="57"/>
      <c r="EW370" s="5"/>
      <c r="EX370" s="5"/>
      <c r="EY370" s="5"/>
      <c r="EZ370" s="5"/>
      <c r="FA370" s="5"/>
      <c r="FB370" s="5"/>
      <c r="FC370" s="5"/>
      <c r="FD370" s="5"/>
      <c r="FE370" s="5"/>
      <c r="FF370" s="5"/>
      <c r="FG370" s="5"/>
      <c r="FH370" s="5"/>
      <c r="FI370" s="5"/>
      <c r="FJ370" s="5"/>
      <c r="FK370" s="5"/>
    </row>
    <row r="371" spans="19:167" x14ac:dyDescent="0.25">
      <c r="S371" s="61"/>
      <c r="T371" s="61"/>
      <c r="U371" s="54"/>
      <c r="V371" s="54"/>
      <c r="W371" s="54"/>
      <c r="X371" s="54"/>
      <c r="Y371" s="54"/>
      <c r="Z371" s="54"/>
      <c r="AA371" s="54"/>
      <c r="AB371" s="54"/>
      <c r="AC371" s="54"/>
      <c r="AD371" s="54"/>
      <c r="AE371" s="54"/>
      <c r="AF371" s="54"/>
      <c r="AG371" s="54"/>
      <c r="AH371" s="54"/>
      <c r="AI371" s="54"/>
      <c r="AJ371" s="54"/>
      <c r="AK371" s="54"/>
      <c r="AL371" s="54"/>
      <c r="AM371" s="54"/>
      <c r="AN371" s="54"/>
      <c r="AO371" s="54"/>
      <c r="AP371" s="54"/>
      <c r="AQ371" s="54"/>
      <c r="AR371" s="54"/>
      <c r="AS371" s="54"/>
      <c r="AT371" s="54"/>
      <c r="AU371" s="54"/>
      <c r="AV371" s="54"/>
      <c r="AW371" s="54"/>
      <c r="AX371" s="54"/>
      <c r="AY371" s="54"/>
      <c r="AZ371" s="54"/>
      <c r="BA371" s="54"/>
      <c r="BB371" s="54"/>
      <c r="BC371" s="54"/>
      <c r="BD371" s="54"/>
      <c r="BE371" s="54"/>
      <c r="BF371" s="54"/>
      <c r="BG371" s="54"/>
      <c r="BH371" s="54"/>
      <c r="BI371" s="54"/>
      <c r="BJ371" s="54"/>
      <c r="BK371" s="54"/>
      <c r="BL371" s="54"/>
      <c r="BM371" s="54"/>
      <c r="BN371" s="54"/>
      <c r="BO371" s="54"/>
      <c r="BP371" s="54"/>
      <c r="BQ371" s="54"/>
      <c r="BR371" s="54"/>
      <c r="BS371" s="54"/>
      <c r="BT371" s="54"/>
      <c r="BU371" s="54"/>
      <c r="BV371" s="54"/>
      <c r="BW371" s="54"/>
      <c r="BX371" s="54"/>
      <c r="BY371" s="54"/>
      <c r="BZ371" s="54"/>
      <c r="CA371" s="54"/>
      <c r="CB371" s="54"/>
      <c r="CC371" s="54"/>
      <c r="CD371" s="54"/>
      <c r="CE371" s="54"/>
      <c r="CF371" s="54"/>
      <c r="CG371" s="54"/>
      <c r="CH371" s="54"/>
      <c r="CI371" s="54"/>
      <c r="CJ371" s="54"/>
      <c r="CK371" s="54"/>
      <c r="EO371" s="57"/>
      <c r="EP371" s="57"/>
      <c r="EQ371" s="57"/>
      <c r="ER371" s="57"/>
      <c r="ES371" s="57"/>
      <c r="ET371" s="57"/>
      <c r="EU371" s="57"/>
      <c r="EV371" s="57"/>
      <c r="EW371" s="5"/>
      <c r="EX371" s="5"/>
      <c r="EY371" s="5"/>
      <c r="EZ371" s="5"/>
      <c r="FA371" s="5"/>
      <c r="FB371" s="5"/>
      <c r="FC371" s="5"/>
      <c r="FD371" s="5"/>
      <c r="FE371" s="5"/>
      <c r="FF371" s="5"/>
      <c r="FG371" s="5"/>
      <c r="FH371" s="5"/>
      <c r="FI371" s="5"/>
      <c r="FJ371" s="5"/>
      <c r="FK371" s="5"/>
    </row>
    <row r="372" spans="19:167" x14ac:dyDescent="0.25">
      <c r="S372" s="61"/>
      <c r="T372" s="61"/>
      <c r="U372" s="54"/>
      <c r="V372" s="54"/>
      <c r="W372" s="54"/>
      <c r="X372" s="54"/>
      <c r="Y372" s="54"/>
      <c r="Z372" s="54"/>
      <c r="AA372" s="54"/>
      <c r="AB372" s="54"/>
      <c r="AC372" s="54"/>
      <c r="AD372" s="54"/>
      <c r="AE372" s="54"/>
      <c r="AF372" s="54"/>
      <c r="AG372" s="54"/>
      <c r="AH372" s="54"/>
      <c r="AI372" s="54"/>
      <c r="AJ372" s="54"/>
      <c r="AK372" s="54"/>
      <c r="AL372" s="54"/>
      <c r="AM372" s="54"/>
      <c r="AN372" s="54"/>
      <c r="AO372" s="54"/>
      <c r="AP372" s="54"/>
      <c r="AQ372" s="54"/>
      <c r="AR372" s="54"/>
      <c r="AS372" s="54"/>
      <c r="AT372" s="54"/>
      <c r="AU372" s="54"/>
      <c r="AV372" s="54"/>
      <c r="AW372" s="54"/>
      <c r="AX372" s="54"/>
      <c r="AY372" s="54"/>
      <c r="AZ372" s="54"/>
      <c r="BA372" s="54"/>
      <c r="BB372" s="54"/>
      <c r="BC372" s="54"/>
      <c r="BD372" s="54"/>
      <c r="BE372" s="54"/>
      <c r="BF372" s="54"/>
      <c r="BG372" s="54"/>
      <c r="BH372" s="54"/>
      <c r="BI372" s="54"/>
      <c r="BJ372" s="54"/>
      <c r="BK372" s="54"/>
      <c r="BL372" s="54"/>
      <c r="BM372" s="54"/>
      <c r="BN372" s="54"/>
      <c r="BO372" s="54"/>
      <c r="BP372" s="54"/>
      <c r="BQ372" s="54"/>
      <c r="BR372" s="54"/>
      <c r="BS372" s="54"/>
      <c r="BT372" s="54"/>
      <c r="BU372" s="54"/>
      <c r="BV372" s="54"/>
      <c r="BW372" s="54"/>
      <c r="BX372" s="54"/>
      <c r="BY372" s="54"/>
      <c r="BZ372" s="54"/>
      <c r="CA372" s="54"/>
      <c r="CB372" s="54"/>
      <c r="CC372" s="54"/>
      <c r="CD372" s="54"/>
      <c r="CE372" s="54"/>
      <c r="CF372" s="54"/>
      <c r="CG372" s="54"/>
      <c r="CH372" s="54"/>
      <c r="CI372" s="54"/>
      <c r="CJ372" s="54"/>
      <c r="CK372" s="54"/>
      <c r="EO372" s="57"/>
      <c r="EP372" s="57"/>
      <c r="EQ372" s="57"/>
      <c r="ER372" s="57"/>
      <c r="ES372" s="57"/>
      <c r="ET372" s="57"/>
      <c r="EU372" s="57"/>
      <c r="EV372" s="57"/>
      <c r="EW372" s="5"/>
      <c r="EX372" s="5"/>
      <c r="EY372" s="5"/>
      <c r="EZ372" s="5"/>
      <c r="FA372" s="5"/>
      <c r="FB372" s="5"/>
      <c r="FC372" s="5"/>
      <c r="FD372" s="5"/>
      <c r="FE372" s="5"/>
      <c r="FF372" s="5"/>
      <c r="FG372" s="5"/>
      <c r="FH372" s="5"/>
      <c r="FI372" s="5"/>
      <c r="FJ372" s="5"/>
      <c r="FK372" s="5"/>
    </row>
    <row r="373" spans="19:167" x14ac:dyDescent="0.25">
      <c r="S373" s="61"/>
      <c r="T373" s="61"/>
      <c r="U373" s="54"/>
      <c r="V373" s="54"/>
      <c r="W373" s="54"/>
      <c r="X373" s="54"/>
      <c r="Y373" s="54"/>
      <c r="Z373" s="54"/>
      <c r="AA373" s="54"/>
      <c r="AB373" s="54"/>
      <c r="AC373" s="54"/>
      <c r="AD373" s="54"/>
      <c r="AE373" s="54"/>
      <c r="AF373" s="54"/>
      <c r="AG373" s="54"/>
      <c r="AH373" s="54"/>
      <c r="AI373" s="54"/>
      <c r="AJ373" s="54"/>
      <c r="AK373" s="54"/>
      <c r="AL373" s="54"/>
      <c r="AM373" s="54"/>
      <c r="AN373" s="54"/>
      <c r="AO373" s="54"/>
      <c r="AP373" s="54"/>
      <c r="AQ373" s="54"/>
      <c r="AR373" s="54"/>
      <c r="AS373" s="54"/>
      <c r="AT373" s="54"/>
      <c r="AU373" s="54"/>
      <c r="AV373" s="54"/>
      <c r="AW373" s="54"/>
      <c r="AX373" s="54"/>
      <c r="AY373" s="54"/>
      <c r="AZ373" s="54"/>
      <c r="BA373" s="54"/>
      <c r="BB373" s="54"/>
      <c r="BC373" s="54"/>
      <c r="BD373" s="54"/>
      <c r="BE373" s="54"/>
      <c r="BF373" s="54"/>
      <c r="BG373" s="54"/>
      <c r="BH373" s="54"/>
      <c r="BI373" s="54"/>
      <c r="BJ373" s="54"/>
      <c r="BK373" s="54"/>
      <c r="BL373" s="54"/>
      <c r="BM373" s="54"/>
      <c r="BN373" s="54"/>
      <c r="BO373" s="54"/>
      <c r="BP373" s="54"/>
      <c r="BQ373" s="54"/>
      <c r="BR373" s="54"/>
      <c r="BS373" s="54"/>
      <c r="BT373" s="54"/>
      <c r="BU373" s="54"/>
      <c r="BV373" s="54"/>
      <c r="BW373" s="54"/>
      <c r="BX373" s="54"/>
      <c r="BY373" s="54"/>
      <c r="BZ373" s="54"/>
      <c r="CA373" s="54"/>
      <c r="CB373" s="54"/>
      <c r="CC373" s="54"/>
      <c r="CD373" s="54"/>
      <c r="CE373" s="54"/>
      <c r="CF373" s="54"/>
      <c r="CG373" s="54"/>
      <c r="CH373" s="54"/>
      <c r="CI373" s="54"/>
      <c r="CJ373" s="54"/>
      <c r="CK373" s="54"/>
      <c r="EO373" s="57"/>
      <c r="EP373" s="57"/>
      <c r="EQ373" s="57"/>
      <c r="ER373" s="57"/>
      <c r="ES373" s="57"/>
      <c r="ET373" s="57"/>
      <c r="EU373" s="57"/>
      <c r="EV373" s="57"/>
      <c r="EW373" s="5"/>
      <c r="EX373" s="5"/>
      <c r="EY373" s="5"/>
      <c r="EZ373" s="5"/>
      <c r="FA373" s="5"/>
      <c r="FB373" s="5"/>
      <c r="FC373" s="5"/>
      <c r="FD373" s="5"/>
      <c r="FE373" s="5"/>
      <c r="FF373" s="5"/>
      <c r="FG373" s="5"/>
      <c r="FH373" s="5"/>
      <c r="FI373" s="5"/>
      <c r="FJ373" s="5"/>
      <c r="FK373" s="5"/>
    </row>
    <row r="374" spans="19:167" x14ac:dyDescent="0.25">
      <c r="EO374" s="57"/>
      <c r="EP374" s="57"/>
      <c r="EQ374" s="57"/>
      <c r="ER374" s="57"/>
      <c r="ES374" s="57"/>
      <c r="ET374" s="57"/>
      <c r="EU374" s="57"/>
      <c r="EV374" s="57"/>
      <c r="EW374" s="5"/>
      <c r="EX374" s="5"/>
      <c r="EY374" s="5"/>
      <c r="EZ374" s="5"/>
      <c r="FA374" s="5"/>
      <c r="FB374" s="5"/>
      <c r="FC374" s="5"/>
      <c r="FD374" s="5"/>
      <c r="FE374" s="5"/>
      <c r="FF374" s="5"/>
      <c r="FG374" s="5"/>
      <c r="FH374" s="5"/>
      <c r="FI374" s="5"/>
      <c r="FJ374" s="5"/>
      <c r="FK374" s="5"/>
    </row>
    <row r="375" spans="19:167" x14ac:dyDescent="0.25">
      <c r="EO375" s="57"/>
      <c r="EP375" s="57"/>
      <c r="EQ375" s="57"/>
      <c r="ER375" s="57"/>
      <c r="ES375" s="57"/>
      <c r="ET375" s="57"/>
      <c r="EU375" s="57"/>
      <c r="EV375" s="57"/>
      <c r="EW375" s="5"/>
      <c r="EX375" s="5"/>
      <c r="EY375" s="5"/>
      <c r="EZ375" s="5"/>
      <c r="FA375" s="5"/>
      <c r="FB375" s="5"/>
      <c r="FC375" s="5"/>
      <c r="FD375" s="5"/>
      <c r="FE375" s="5"/>
      <c r="FF375" s="5"/>
      <c r="FG375" s="5"/>
      <c r="FH375" s="5"/>
      <c r="FI375" s="5"/>
      <c r="FJ375" s="5"/>
      <c r="FK375" s="5"/>
    </row>
    <row r="376" spans="19:167" x14ac:dyDescent="0.25">
      <c r="EO376" s="57"/>
      <c r="EP376" s="57"/>
      <c r="EQ376" s="57"/>
      <c r="ER376" s="57"/>
      <c r="ES376" s="57"/>
      <c r="ET376" s="57"/>
      <c r="EU376" s="57"/>
      <c r="EV376" s="57"/>
      <c r="EW376" s="5"/>
      <c r="EX376" s="5"/>
      <c r="EY376" s="5"/>
      <c r="EZ376" s="5"/>
      <c r="FA376" s="5"/>
      <c r="FB376" s="5"/>
      <c r="FC376" s="5"/>
      <c r="FD376" s="5"/>
      <c r="FE376" s="5"/>
      <c r="FF376" s="5"/>
      <c r="FG376" s="5"/>
      <c r="FH376" s="5"/>
      <c r="FI376" s="5"/>
      <c r="FJ376" s="5"/>
      <c r="FK376" s="5"/>
    </row>
    <row r="377" spans="19:167" x14ac:dyDescent="0.25">
      <c r="EO377" s="57"/>
      <c r="EP377" s="57"/>
      <c r="EQ377" s="57"/>
      <c r="ER377" s="57"/>
      <c r="ES377" s="57"/>
      <c r="ET377" s="57"/>
      <c r="EU377" s="57"/>
      <c r="EV377" s="57"/>
      <c r="EW377" s="5"/>
      <c r="EX377" s="5"/>
      <c r="EY377" s="5"/>
      <c r="EZ377" s="5"/>
      <c r="FA377" s="5"/>
      <c r="FB377" s="5"/>
      <c r="FC377" s="5"/>
      <c r="FD377" s="5"/>
      <c r="FE377" s="5"/>
      <c r="FF377" s="5"/>
      <c r="FG377" s="5"/>
      <c r="FH377" s="5"/>
      <c r="FI377" s="5"/>
      <c r="FJ377" s="5"/>
      <c r="FK377" s="5"/>
    </row>
    <row r="378" spans="19:167" x14ac:dyDescent="0.25">
      <c r="EO378" s="57"/>
      <c r="EP378" s="57"/>
      <c r="EQ378" s="57"/>
      <c r="ER378" s="57"/>
      <c r="ES378" s="57"/>
      <c r="ET378" s="57"/>
      <c r="EU378" s="57"/>
      <c r="EV378" s="57"/>
      <c r="EW378" s="5"/>
      <c r="EX378" s="5"/>
      <c r="EY378" s="5"/>
      <c r="EZ378" s="5"/>
      <c r="FA378" s="5"/>
      <c r="FB378" s="5"/>
      <c r="FC378" s="5"/>
      <c r="FD378" s="5"/>
      <c r="FE378" s="5"/>
      <c r="FF378" s="5"/>
      <c r="FG378" s="5"/>
      <c r="FH378" s="5"/>
      <c r="FI378" s="5"/>
      <c r="FJ378" s="5"/>
      <c r="FK378" s="5"/>
    </row>
    <row r="379" spans="19:167" x14ac:dyDescent="0.25">
      <c r="EO379" s="57"/>
      <c r="EP379" s="57"/>
      <c r="EQ379" s="57"/>
      <c r="ER379" s="57"/>
      <c r="ES379" s="57"/>
      <c r="ET379" s="57"/>
      <c r="EU379" s="57"/>
      <c r="EV379" s="57"/>
      <c r="EW379" s="5"/>
      <c r="EX379" s="5"/>
      <c r="EY379" s="5"/>
      <c r="EZ379" s="5"/>
      <c r="FA379" s="5"/>
      <c r="FB379" s="5"/>
      <c r="FC379" s="5"/>
      <c r="FD379" s="5"/>
      <c r="FE379" s="5"/>
      <c r="FF379" s="5"/>
      <c r="FG379" s="5"/>
      <c r="FH379" s="5"/>
      <c r="FI379" s="5"/>
      <c r="FJ379" s="5"/>
      <c r="FK379" s="5"/>
    </row>
    <row r="380" spans="19:167" x14ac:dyDescent="0.25">
      <c r="EQ380" s="29"/>
      <c r="ER380" s="29"/>
      <c r="ES380" s="29"/>
      <c r="ET380" s="29"/>
      <c r="EU380" s="29"/>
      <c r="EV380" s="29"/>
      <c r="EW380" s="30"/>
      <c r="EX380" s="30"/>
      <c r="EY380" s="30"/>
      <c r="EZ380" s="30"/>
      <c r="FA380" s="30"/>
      <c r="FB380" s="30"/>
      <c r="FC380" s="30"/>
      <c r="FD380" s="30"/>
      <c r="FE380" s="30"/>
      <c r="FF380" s="30"/>
      <c r="FG380" s="30"/>
      <c r="FH380" s="30"/>
      <c r="FI380" s="30"/>
      <c r="FJ380" s="30"/>
    </row>
    <row r="381" spans="19:167" x14ac:dyDescent="0.25">
      <c r="EQ381" s="29"/>
      <c r="ER381" s="29"/>
      <c r="ES381" s="29"/>
      <c r="ET381" s="29"/>
      <c r="EU381" s="29"/>
      <c r="EV381" s="29"/>
      <c r="EW381" s="30"/>
      <c r="EX381" s="30"/>
      <c r="EY381" s="30"/>
      <c r="EZ381" s="30"/>
      <c r="FA381" s="30"/>
      <c r="FB381" s="30"/>
      <c r="FC381" s="30"/>
      <c r="FD381" s="30"/>
      <c r="FE381" s="30"/>
      <c r="FF381" s="30"/>
      <c r="FG381" s="30"/>
      <c r="FH381" s="30"/>
      <c r="FI381" s="30"/>
      <c r="FJ381" s="30"/>
    </row>
  </sheetData>
  <mergeCells count="4">
    <mergeCell ref="G3:L3"/>
    <mergeCell ref="G4:L4"/>
    <mergeCell ref="B4:F4"/>
    <mergeCell ref="B3:E3"/>
  </mergeCells>
  <dataValidations count="2">
    <dataValidation type="list" allowBlank="1" showInputMessage="1" showErrorMessage="1" sqref="B3:E3">
      <formula1>$S$6:$S$19</formula1>
    </dataValidation>
    <dataValidation type="list" allowBlank="1" showInputMessage="1" showErrorMessage="1" sqref="G3:L3">
      <formula1>$CU$6:$CU$15</formula1>
    </dataValidation>
  </dataValidations>
  <pageMargins left="0.7" right="0.7" top="0.75" bottom="0.75" header="0.3" footer="0.3"/>
  <pageSetup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0"/>
  <sheetViews>
    <sheetView workbookViewId="0">
      <selection activeCell="A9" sqref="A9"/>
    </sheetView>
  </sheetViews>
  <sheetFormatPr defaultRowHeight="15" x14ac:dyDescent="0.25"/>
  <cols>
    <col min="1" max="1" width="35.42578125" customWidth="1"/>
    <col min="2" max="2" width="14.7109375" customWidth="1"/>
  </cols>
  <sheetData>
    <row r="1" spans="1:12" x14ac:dyDescent="0.25">
      <c r="A1" s="16" t="s">
        <v>60</v>
      </c>
      <c r="B1" s="13" t="s">
        <v>12</v>
      </c>
    </row>
    <row r="2" spans="1:12" x14ac:dyDescent="0.25">
      <c r="A2" s="16" t="s">
        <v>59</v>
      </c>
      <c r="B2" s="13" t="s">
        <v>9</v>
      </c>
    </row>
    <row r="3" spans="1:12" x14ac:dyDescent="0.25">
      <c r="A3" s="15" t="s">
        <v>58</v>
      </c>
      <c r="B3" s="13" t="s">
        <v>11</v>
      </c>
    </row>
    <row r="4" spans="1:12" x14ac:dyDescent="0.25">
      <c r="A4" s="16" t="s">
        <v>57</v>
      </c>
      <c r="B4" s="13" t="s">
        <v>10</v>
      </c>
    </row>
    <row r="5" spans="1:12" x14ac:dyDescent="0.25">
      <c r="A5" s="16" t="s">
        <v>56</v>
      </c>
      <c r="B5" s="13" t="s">
        <v>8</v>
      </c>
      <c r="K5" t="s">
        <v>74</v>
      </c>
      <c r="L5" t="s">
        <v>75</v>
      </c>
    </row>
    <row r="6" spans="1:12" x14ac:dyDescent="0.25">
      <c r="A6" s="16" t="s">
        <v>72</v>
      </c>
      <c r="B6" s="13" t="s">
        <v>70</v>
      </c>
    </row>
    <row r="7" spans="1:12" x14ac:dyDescent="0.25">
      <c r="A7" s="16" t="s">
        <v>55</v>
      </c>
      <c r="B7" s="13" t="s">
        <v>70</v>
      </c>
    </row>
    <row r="8" spans="1:12" x14ac:dyDescent="0.25">
      <c r="A8" s="16" t="s">
        <v>54</v>
      </c>
      <c r="B8" s="13" t="s">
        <v>6</v>
      </c>
    </row>
    <row r="9" spans="1:12" x14ac:dyDescent="0.25">
      <c r="A9" s="16" t="s">
        <v>53</v>
      </c>
      <c r="B9" s="13" t="s">
        <v>5</v>
      </c>
    </row>
    <row r="10" spans="1:12" x14ac:dyDescent="0.25">
      <c r="A10" s="16" t="s">
        <v>52</v>
      </c>
      <c r="B10" s="13" t="s">
        <v>51</v>
      </c>
    </row>
    <row r="11" spans="1:12" x14ac:dyDescent="0.25">
      <c r="A11" s="16" t="s">
        <v>50</v>
      </c>
      <c r="B11" s="13" t="s">
        <v>4</v>
      </c>
    </row>
    <row r="12" spans="1:12" x14ac:dyDescent="0.25">
      <c r="A12" s="16" t="s">
        <v>49</v>
      </c>
      <c r="B12" s="13" t="s">
        <v>38</v>
      </c>
    </row>
    <row r="13" spans="1:12" x14ac:dyDescent="0.25">
      <c r="A13" s="16" t="s">
        <v>48</v>
      </c>
      <c r="B13" s="13" t="s">
        <v>3</v>
      </c>
    </row>
    <row r="14" spans="1:12" x14ac:dyDescent="0.25">
      <c r="A14" s="16" t="s">
        <v>47</v>
      </c>
      <c r="B14" s="13" t="s">
        <v>2</v>
      </c>
    </row>
    <row r="15" spans="1:12" x14ac:dyDescent="0.25">
      <c r="A15" s="16" t="s">
        <v>46</v>
      </c>
      <c r="B15" s="13" t="s">
        <v>0</v>
      </c>
    </row>
    <row r="16" spans="1:12" x14ac:dyDescent="0.25">
      <c r="A16" s="14" t="s">
        <v>45</v>
      </c>
      <c r="B16" s="13" t="s">
        <v>40</v>
      </c>
    </row>
    <row r="17" spans="1:2" x14ac:dyDescent="0.25">
      <c r="A17" s="16" t="s">
        <v>44</v>
      </c>
      <c r="B17" s="13" t="s">
        <v>40</v>
      </c>
    </row>
    <row r="18" spans="1:2" x14ac:dyDescent="0.25">
      <c r="A18" s="16" t="s">
        <v>43</v>
      </c>
      <c r="B18" s="13" t="s">
        <v>40</v>
      </c>
    </row>
    <row r="19" spans="1:2" x14ac:dyDescent="0.25">
      <c r="A19" s="16" t="s">
        <v>42</v>
      </c>
      <c r="B19" s="13" t="s">
        <v>40</v>
      </c>
    </row>
    <row r="20" spans="1:2" x14ac:dyDescent="0.25">
      <c r="A20" s="16" t="s">
        <v>62</v>
      </c>
      <c r="B20" s="13" t="s">
        <v>61</v>
      </c>
    </row>
    <row r="21" spans="1:2" x14ac:dyDescent="0.25">
      <c r="A21" s="16" t="s">
        <v>41</v>
      </c>
      <c r="B21" s="13" t="s">
        <v>40</v>
      </c>
    </row>
    <row r="22" spans="1:2" x14ac:dyDescent="0.25">
      <c r="A22" s="16" t="s">
        <v>63</v>
      </c>
      <c r="B22" s="13" t="s">
        <v>40</v>
      </c>
    </row>
    <row r="23" spans="1:2" x14ac:dyDescent="0.25">
      <c r="A23" s="16" t="s">
        <v>64</v>
      </c>
      <c r="B23" s="13" t="s">
        <v>40</v>
      </c>
    </row>
    <row r="24" spans="1:2" x14ac:dyDescent="0.25">
      <c r="A24" s="16" t="s">
        <v>65</v>
      </c>
      <c r="B24" s="13" t="s">
        <v>40</v>
      </c>
    </row>
    <row r="25" spans="1:2" x14ac:dyDescent="0.25">
      <c r="A25" s="16" t="s">
        <v>66</v>
      </c>
      <c r="B25" s="13" t="s">
        <v>40</v>
      </c>
    </row>
    <row r="26" spans="1:2" x14ac:dyDescent="0.25">
      <c r="A26" s="16" t="s">
        <v>67</v>
      </c>
      <c r="B26" s="13" t="s">
        <v>40</v>
      </c>
    </row>
    <row r="27" spans="1:2" x14ac:dyDescent="0.25">
      <c r="A27" s="16" t="s">
        <v>68</v>
      </c>
      <c r="B27" s="13" t="s">
        <v>40</v>
      </c>
    </row>
    <row r="28" spans="1:2" x14ac:dyDescent="0.25">
      <c r="A28" s="16" t="s">
        <v>69</v>
      </c>
      <c r="B28" s="13" t="s">
        <v>40</v>
      </c>
    </row>
    <row r="29" spans="1:2" x14ac:dyDescent="0.25">
      <c r="A29" s="16" t="s">
        <v>71</v>
      </c>
      <c r="B29" s="13" t="s">
        <v>40</v>
      </c>
    </row>
    <row r="30" spans="1:2" x14ac:dyDescent="0.25">
      <c r="A30" s="16" t="s">
        <v>73</v>
      </c>
      <c r="B30" s="13" t="s">
        <v>70</v>
      </c>
    </row>
  </sheetData>
  <pageMargins left="0.7" right="0.7" top="0.75" bottom="0.75" header="0.3" footer="0.3"/>
  <pageSetup orientation="portrait" horizontalDpi="90" verticalDpi="9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AU188"/>
  <sheetViews>
    <sheetView showGridLines="0" zoomScaleNormal="100" workbookViewId="0">
      <selection activeCell="U25" sqref="U25"/>
    </sheetView>
  </sheetViews>
  <sheetFormatPr defaultColWidth="9.140625" defaultRowHeight="15" x14ac:dyDescent="0.25"/>
  <cols>
    <col min="1" max="1" width="7.5703125" style="2" customWidth="1"/>
    <col min="2" max="17" width="9.140625" style="2"/>
    <col min="18" max="18" width="9.140625" style="5"/>
    <col min="19" max="19" width="9.7109375" style="6" bestFit="1" customWidth="1"/>
    <col min="20" max="30" width="9.140625" style="6"/>
    <col min="31" max="32" width="9.140625" style="5"/>
    <col min="33" max="33" width="15.140625" style="5" bestFit="1" customWidth="1"/>
    <col min="34" max="47" width="9.140625" style="5"/>
    <col min="48" max="16384" width="9.140625" style="2"/>
  </cols>
  <sheetData>
    <row r="3" spans="4:46" ht="18.75" x14ac:dyDescent="0.3">
      <c r="D3" s="51" t="s">
        <v>12</v>
      </c>
      <c r="E3" s="53"/>
      <c r="F3" s="1"/>
      <c r="G3" s="51" t="s">
        <v>23</v>
      </c>
      <c r="H3" s="52"/>
      <c r="I3" s="52"/>
      <c r="J3" s="52"/>
      <c r="K3" s="52"/>
      <c r="L3" s="53"/>
    </row>
    <row r="4" spans="4:46" x14ac:dyDescent="0.25">
      <c r="R4" s="5" t="s">
        <v>23</v>
      </c>
    </row>
    <row r="5" spans="4:46" x14ac:dyDescent="0.25">
      <c r="S5" s="7">
        <v>42370</v>
      </c>
      <c r="T5" s="7">
        <v>42401</v>
      </c>
      <c r="U5" s="7">
        <v>42430</v>
      </c>
      <c r="V5" s="7">
        <v>42461</v>
      </c>
      <c r="W5" s="7">
        <v>42491</v>
      </c>
      <c r="X5" s="7">
        <v>42522</v>
      </c>
      <c r="Y5" s="7">
        <v>42552</v>
      </c>
      <c r="Z5" s="7">
        <v>42583</v>
      </c>
      <c r="AA5" s="7">
        <v>42614</v>
      </c>
      <c r="AB5" s="7">
        <v>42644</v>
      </c>
      <c r="AC5" s="7">
        <v>42675</v>
      </c>
      <c r="AD5" s="7">
        <v>42705</v>
      </c>
      <c r="AE5" s="8"/>
      <c r="AI5" s="7">
        <v>42370</v>
      </c>
      <c r="AJ5" s="7">
        <v>42401</v>
      </c>
      <c r="AK5" s="7">
        <v>42430</v>
      </c>
      <c r="AL5" s="7">
        <v>42461</v>
      </c>
      <c r="AM5" s="7">
        <v>42491</v>
      </c>
      <c r="AN5" s="7">
        <v>42522</v>
      </c>
      <c r="AO5" s="7">
        <v>42552</v>
      </c>
      <c r="AP5" s="7">
        <v>42583</v>
      </c>
      <c r="AQ5" s="7">
        <v>42614</v>
      </c>
      <c r="AR5" s="7">
        <v>42644</v>
      </c>
      <c r="AS5" s="7">
        <v>42675</v>
      </c>
      <c r="AT5" s="7">
        <v>42705</v>
      </c>
    </row>
    <row r="6" spans="4:46" x14ac:dyDescent="0.25">
      <c r="R6" s="9" t="s">
        <v>12</v>
      </c>
      <c r="S6" s="10">
        <v>0.18</v>
      </c>
      <c r="T6" s="10">
        <v>0.19</v>
      </c>
      <c r="U6" s="10">
        <v>0.18</v>
      </c>
      <c r="V6" s="10">
        <v>0.19</v>
      </c>
      <c r="W6" s="10">
        <v>0.19</v>
      </c>
      <c r="X6" s="10">
        <v>0.18</v>
      </c>
      <c r="Y6" s="10">
        <v>0.19</v>
      </c>
      <c r="Z6" s="10">
        <v>0.19</v>
      </c>
      <c r="AA6" s="10">
        <v>0.19</v>
      </c>
      <c r="AB6" s="10">
        <v>0.19</v>
      </c>
      <c r="AC6" s="10">
        <v>0.36</v>
      </c>
      <c r="AD6" s="10">
        <v>0.22</v>
      </c>
      <c r="AH6" s="9" t="s">
        <v>23</v>
      </c>
      <c r="AI6" s="11">
        <f>VLOOKUP($D$3,$R$6:$AD$18,2,FALSE)</f>
        <v>0.18</v>
      </c>
      <c r="AJ6" s="11">
        <f>VLOOKUP($D$3,$R$6:$AD$18,3,FALSE)</f>
        <v>0.19</v>
      </c>
      <c r="AK6" s="11">
        <f>VLOOKUP($D$3,$R$6:$AD$18,4,FALSE)</f>
        <v>0.18</v>
      </c>
      <c r="AL6" s="11">
        <f>VLOOKUP($D$3,$R$6:$AD$18,5,FALSE)</f>
        <v>0.19</v>
      </c>
      <c r="AM6" s="11">
        <f>VLOOKUP($D$3,$R$6:$AD$18,6,FALSE)</f>
        <v>0.19</v>
      </c>
      <c r="AN6" s="11">
        <f>VLOOKUP($D$3,$R$6:$AD$18,7,FALSE)</f>
        <v>0.18</v>
      </c>
      <c r="AO6" s="11">
        <f>VLOOKUP($D$3,$R$6:$AD$18,8,FALSE)</f>
        <v>0.19</v>
      </c>
      <c r="AP6" s="11">
        <f>VLOOKUP($D$3,$R$6:$AD$18,9,FALSE)</f>
        <v>0.19</v>
      </c>
      <c r="AQ6" s="11">
        <f>VLOOKUP($D$3,$R$6:$AD$18,10,FALSE)</f>
        <v>0.19</v>
      </c>
      <c r="AR6" s="11">
        <f>VLOOKUP($D$3,$R$6:$AD$18,11,FALSE)</f>
        <v>0.19</v>
      </c>
      <c r="AS6" s="11">
        <f>VLOOKUP($D$3,$R$6:$AD$18,12,FALSE)</f>
        <v>0.36</v>
      </c>
      <c r="AT6" s="11">
        <f>VLOOKUP($D$3,$R$6:$AD$18,13,FALSE)</f>
        <v>0.22</v>
      </c>
    </row>
    <row r="7" spans="4:46" x14ac:dyDescent="0.25">
      <c r="R7" s="9" t="s">
        <v>11</v>
      </c>
      <c r="S7" s="10">
        <v>0.13</v>
      </c>
      <c r="T7" s="10">
        <v>0.13</v>
      </c>
      <c r="U7" s="10">
        <v>0.12</v>
      </c>
      <c r="V7" s="10">
        <v>0.13</v>
      </c>
      <c r="W7" s="10">
        <v>0.13</v>
      </c>
      <c r="X7" s="10">
        <v>0.13</v>
      </c>
      <c r="Y7" s="10">
        <v>0.13</v>
      </c>
      <c r="Z7" s="10">
        <v>0.13</v>
      </c>
      <c r="AA7" s="10">
        <v>0.13</v>
      </c>
      <c r="AB7" s="10">
        <v>0.09</v>
      </c>
      <c r="AC7" s="10">
        <v>0.52</v>
      </c>
      <c r="AD7" s="10">
        <v>0.09</v>
      </c>
      <c r="AH7" s="9" t="s">
        <v>22</v>
      </c>
      <c r="AI7" s="11">
        <f>VLOOKUP($D$3,$R$23:$AD$35,2,FALSE)</f>
        <v>0.81</v>
      </c>
      <c r="AJ7" s="11">
        <f>VLOOKUP($D$3,$R$23:$AD$35,3,FALSE)</f>
        <v>0.81</v>
      </c>
      <c r="AK7" s="11">
        <f>VLOOKUP($D$3,$R$23:$AD$35,4,FALSE)</f>
        <v>0.82</v>
      </c>
      <c r="AL7" s="11">
        <f>VLOOKUP($D$3,$R$23:$AD$35,5,FALSE)</f>
        <v>0.83</v>
      </c>
      <c r="AM7" s="11">
        <f>VLOOKUP($D$3,$R$23:$AD$35,6,FALSE)</f>
        <v>0.84</v>
      </c>
      <c r="AN7" s="11">
        <f>VLOOKUP($D$3,$R$23:$AD$35,7,FALSE)</f>
        <v>0.84</v>
      </c>
      <c r="AO7" s="11">
        <f>VLOOKUP($D$3,$R$23:$AD$35,8,FALSE)</f>
        <v>0.85</v>
      </c>
      <c r="AP7" s="11">
        <f>VLOOKUP($D$3,$R$23:$AD$35,9,FALSE)</f>
        <v>0.84</v>
      </c>
      <c r="AQ7" s="11">
        <f>VLOOKUP($D$3,$R$23:$AD$35,10,FALSE)</f>
        <v>0.85</v>
      </c>
      <c r="AR7" s="11">
        <f>VLOOKUP($D$3,$R$23:$AD$35,11,FALSE)</f>
        <v>0.85</v>
      </c>
      <c r="AS7" s="11">
        <f>VLOOKUP($D$3,$R$23:$AD$35,12,FALSE)</f>
        <v>0.84</v>
      </c>
      <c r="AT7" s="11">
        <f>VLOOKUP($D$3,$R$23:$AD$35,13,FALSE)</f>
        <v>0.83</v>
      </c>
    </row>
    <row r="8" spans="4:46" x14ac:dyDescent="0.25">
      <c r="R8" s="9" t="s">
        <v>10</v>
      </c>
      <c r="S8" s="10">
        <v>0.2</v>
      </c>
      <c r="T8" s="10">
        <v>0.16</v>
      </c>
      <c r="U8" s="10">
        <v>0.15</v>
      </c>
      <c r="V8" s="10">
        <v>0.15</v>
      </c>
      <c r="W8" s="10">
        <v>0.15</v>
      </c>
      <c r="X8" s="10">
        <v>0.15</v>
      </c>
      <c r="Y8" s="10">
        <v>0.15</v>
      </c>
      <c r="Z8" s="10">
        <v>0.15</v>
      </c>
      <c r="AA8" s="10">
        <v>0.13</v>
      </c>
      <c r="AB8" s="10">
        <v>0.11</v>
      </c>
      <c r="AC8" s="10">
        <v>0.64</v>
      </c>
      <c r="AD8" s="10">
        <v>0.15</v>
      </c>
      <c r="AH8" s="9" t="s">
        <v>21</v>
      </c>
      <c r="AI8" s="11">
        <f>VLOOKUP($D$3,$R$40:$AD$52,2,FALSE)</f>
        <v>0.45</v>
      </c>
      <c r="AJ8" s="11">
        <f>VLOOKUP($D$3,$R$40:$AD$52,3,FALSE)</f>
        <v>0.45</v>
      </c>
      <c r="AK8" s="11">
        <f>VLOOKUP($D$3,$R$40:$AD$52,4,FALSE)</f>
        <v>0.44</v>
      </c>
      <c r="AL8" s="11">
        <f>VLOOKUP($D$3,$R$40:$AD$52,5,FALSE)</f>
        <v>0.43</v>
      </c>
      <c r="AM8" s="11">
        <f>VLOOKUP($D$3,$R$40:$AD$52,6,FALSE)</f>
        <v>0.42</v>
      </c>
      <c r="AN8" s="11">
        <f>VLOOKUP($D$3,$R$40:$AD$52,7,FALSE)</f>
        <v>0.42</v>
      </c>
      <c r="AO8" s="11">
        <f>VLOOKUP($D$3,$R$40:$AD$52,8,FALSE)</f>
        <v>0.43</v>
      </c>
      <c r="AP8" s="11">
        <f>VLOOKUP($D$3,$R$40:$AD$52,9,FALSE)</f>
        <v>0.42</v>
      </c>
      <c r="AQ8" s="11">
        <f>VLOOKUP($D$3,$R$40:$AD$52,10,FALSE)</f>
        <v>0.43</v>
      </c>
      <c r="AR8" s="11">
        <f>VLOOKUP($D$3,$R$40:$AD$52,11,FALSE)</f>
        <v>0.43</v>
      </c>
      <c r="AS8" s="11">
        <f>VLOOKUP($D$3,$R$40:$AD$52,12,FALSE)</f>
        <v>0.43</v>
      </c>
      <c r="AT8" s="11">
        <f>VLOOKUP($D$3,$R$40:$AD$52,13,FALSE)</f>
        <v>0.43</v>
      </c>
    </row>
    <row r="9" spans="4:46" x14ac:dyDescent="0.25">
      <c r="R9" s="9" t="s">
        <v>9</v>
      </c>
      <c r="S9" s="10"/>
      <c r="T9" s="10"/>
      <c r="U9" s="10"/>
      <c r="V9" s="10"/>
      <c r="W9" s="10"/>
      <c r="X9" s="10"/>
      <c r="Y9" s="10"/>
      <c r="Z9" s="10"/>
      <c r="AA9" s="10"/>
      <c r="AB9" s="10"/>
      <c r="AC9" s="10">
        <v>0.71</v>
      </c>
      <c r="AD9" s="10">
        <v>0.37</v>
      </c>
      <c r="AH9" s="9" t="s">
        <v>20</v>
      </c>
      <c r="AI9" s="11">
        <f>VLOOKUP($D$3,$R$57:$AD$69,2,FALSE)</f>
        <v>0.44</v>
      </c>
      <c r="AJ9" s="11">
        <f>VLOOKUP($D$3,$R$57:$AD$69,3,FALSE)</f>
        <v>0.44</v>
      </c>
      <c r="AK9" s="11">
        <f>VLOOKUP($D$3,$R$57:$AD$69,4,FALSE)</f>
        <v>0.45</v>
      </c>
      <c r="AL9" s="11">
        <f>VLOOKUP($D$3,$R$57:$AD$69,5,FALSE)</f>
        <v>0.45</v>
      </c>
      <c r="AM9" s="11">
        <f>VLOOKUP($D$3,$R$57:$AD$69,6,FALSE)</f>
        <v>0.46</v>
      </c>
      <c r="AN9" s="11">
        <f>VLOOKUP($D$3,$R$57:$AD$69,7,FALSE)</f>
        <v>0.46</v>
      </c>
      <c r="AO9" s="11">
        <f>VLOOKUP($D$3,$R$57:$AD$69,8,FALSE)</f>
        <v>0.47</v>
      </c>
      <c r="AP9" s="11">
        <f>VLOOKUP($D$3,$R$57:$AD$69,9,FALSE)</f>
        <v>0.47</v>
      </c>
      <c r="AQ9" s="11">
        <f>VLOOKUP($D$3,$R$57:$AD$69,10,FALSE)</f>
        <v>0.47</v>
      </c>
      <c r="AR9" s="11">
        <f>VLOOKUP($D$3,$R$57:$AD$69,11,FALSE)</f>
        <v>0.46</v>
      </c>
      <c r="AS9" s="11">
        <f>VLOOKUP($D$3,$R$57:$AD$69,12,FALSE)</f>
        <v>0.46</v>
      </c>
      <c r="AT9" s="11">
        <f>VLOOKUP($D$3,$R$57:$AD$69,13,FALSE)</f>
        <v>0.45</v>
      </c>
    </row>
    <row r="10" spans="4:46" x14ac:dyDescent="0.25">
      <c r="R10" s="9" t="s">
        <v>8</v>
      </c>
      <c r="S10" s="10">
        <v>0.21</v>
      </c>
      <c r="T10" s="10">
        <v>0.22</v>
      </c>
      <c r="U10" s="10">
        <v>0.21</v>
      </c>
      <c r="V10" s="10">
        <v>0.22</v>
      </c>
      <c r="W10" s="10">
        <v>0.32</v>
      </c>
      <c r="X10" s="10">
        <v>0.23</v>
      </c>
      <c r="Y10" s="10">
        <v>0.23</v>
      </c>
      <c r="Z10" s="10">
        <v>0.23</v>
      </c>
      <c r="AA10" s="10">
        <v>0.21</v>
      </c>
      <c r="AB10" s="10">
        <v>0.13</v>
      </c>
      <c r="AC10" s="10">
        <v>0.51</v>
      </c>
      <c r="AD10" s="10">
        <v>0.13</v>
      </c>
      <c r="AH10" s="9" t="s">
        <v>19</v>
      </c>
      <c r="AI10" s="11">
        <f>VLOOKUP($D$3,$R$74:$AD$86,2,FALSE)</f>
        <v>0.13</v>
      </c>
      <c r="AJ10" s="11">
        <f>VLOOKUP($D$3,$R$74:$AD$86,3,FALSE)</f>
        <v>0.1</v>
      </c>
      <c r="AK10" s="11">
        <f>VLOOKUP($D$3,$R$74:$AD$86,4,FALSE)</f>
        <v>0.12</v>
      </c>
      <c r="AL10" s="11">
        <f>VLOOKUP($D$3,$R$74:$AD$86,5,FALSE)</f>
        <v>0.13</v>
      </c>
      <c r="AM10" s="11">
        <f>VLOOKUP($D$3,$R$74:$AD$86,6,FALSE)</f>
        <v>0.13</v>
      </c>
      <c r="AN10" s="11">
        <f>VLOOKUP($D$3,$R$74:$AD$86,7,FALSE)</f>
        <v>0.13</v>
      </c>
      <c r="AO10" s="11">
        <f>VLOOKUP($D$3,$R$74:$AD$86,8,FALSE)</f>
        <v>0.11</v>
      </c>
      <c r="AP10" s="11">
        <f>VLOOKUP($D$3,$R$74:$AD$86,9,FALSE)</f>
        <v>0.13</v>
      </c>
      <c r="AQ10" s="11">
        <f>VLOOKUP($D$3,$R$74:$AD$86,10,FALSE)</f>
        <v>0.12</v>
      </c>
      <c r="AR10" s="11">
        <f>VLOOKUP($D$3,$R$74:$AD$86,11,FALSE)</f>
        <v>0.14000000000000001</v>
      </c>
      <c r="AS10" s="11">
        <f>VLOOKUP($D$3,$R$74:$AD$86,12,FALSE)</f>
        <v>0.13</v>
      </c>
      <c r="AT10" s="11">
        <f>VLOOKUP($D$3,$R$74:$AD$86,13,FALSE)</f>
        <v>0.15</v>
      </c>
    </row>
    <row r="11" spans="4:46" x14ac:dyDescent="0.25">
      <c r="R11" s="9" t="s">
        <v>7</v>
      </c>
      <c r="S11" s="10">
        <v>0.32</v>
      </c>
      <c r="T11" s="10">
        <v>0.32</v>
      </c>
      <c r="U11" s="10">
        <v>0.31</v>
      </c>
      <c r="V11" s="10">
        <v>0.32</v>
      </c>
      <c r="W11" s="10">
        <v>0.22</v>
      </c>
      <c r="X11" s="10">
        <v>0.31</v>
      </c>
      <c r="Y11" s="10">
        <v>0.31</v>
      </c>
      <c r="Z11" s="10">
        <v>0.31</v>
      </c>
      <c r="AA11" s="10">
        <v>0.32</v>
      </c>
      <c r="AB11" s="10">
        <v>0.24</v>
      </c>
      <c r="AC11" s="10">
        <v>0.45</v>
      </c>
      <c r="AD11" s="10">
        <v>0.28000000000000003</v>
      </c>
      <c r="AH11" s="9" t="s">
        <v>18</v>
      </c>
      <c r="AI11" s="11">
        <f>VLOOKUP($D$3,$R$91:$AD$103,2,FALSE)</f>
        <v>0.18</v>
      </c>
      <c r="AJ11" s="11">
        <f>VLOOKUP($D$3,$R$91:$AD$103,3,FALSE)</f>
        <v>0.25</v>
      </c>
      <c r="AK11" s="11">
        <f>VLOOKUP($D$3,$R$91:$AD$103,4,FALSE)</f>
        <v>0.19</v>
      </c>
      <c r="AL11" s="11">
        <f>VLOOKUP($D$3,$R$91:$AD$103,5,FALSE)</f>
        <v>0.17</v>
      </c>
      <c r="AM11" s="11">
        <f>VLOOKUP($D$3,$R$91:$AD$103,6,FALSE)</f>
        <v>0.18</v>
      </c>
      <c r="AN11" s="11">
        <f>VLOOKUP($D$3,$R$91:$AD$103,7,FALSE)</f>
        <v>0.21</v>
      </c>
      <c r="AO11" s="11">
        <f>VLOOKUP($D$3,$R$91:$AD$103,8,FALSE)</f>
        <v>0.24</v>
      </c>
      <c r="AP11" s="11">
        <f>VLOOKUP($D$3,$R$91:$AD$103,9,FALSE)</f>
        <v>0.23</v>
      </c>
      <c r="AQ11" s="11">
        <f>VLOOKUP($D$3,$R$91:$AD$103,10,FALSE)</f>
        <v>0.2</v>
      </c>
      <c r="AR11" s="11">
        <f>VLOOKUP($D$3,$R$91:$AD$103,11,FALSE)</f>
        <v>0.24</v>
      </c>
      <c r="AS11" s="11">
        <f>VLOOKUP($D$3,$R$91:$AD$103,12,FALSE)</f>
        <v>0.24</v>
      </c>
      <c r="AT11" s="11">
        <f>VLOOKUP($D$3,$R$91:$AD$103,13,FALSE)</f>
        <v>0.22</v>
      </c>
    </row>
    <row r="12" spans="4:46" x14ac:dyDescent="0.25">
      <c r="R12" s="9" t="s">
        <v>6</v>
      </c>
      <c r="S12" s="10">
        <v>0.18</v>
      </c>
      <c r="T12" s="10">
        <v>0.16</v>
      </c>
      <c r="U12" s="10">
        <v>0.16</v>
      </c>
      <c r="V12" s="10">
        <v>0.16</v>
      </c>
      <c r="W12" s="10">
        <v>0.17</v>
      </c>
      <c r="X12" s="10">
        <v>0.17</v>
      </c>
      <c r="Y12" s="10">
        <v>0.17</v>
      </c>
      <c r="Z12" s="10">
        <v>0.17</v>
      </c>
      <c r="AA12" s="10">
        <v>0.13</v>
      </c>
      <c r="AB12" s="10">
        <v>0.08</v>
      </c>
      <c r="AC12" s="10">
        <v>0.47</v>
      </c>
      <c r="AD12" s="10">
        <v>0.09</v>
      </c>
      <c r="AH12" s="9" t="s">
        <v>17</v>
      </c>
      <c r="AI12" s="11">
        <f>VLOOKUP($D$3,$R$108:$AD$120,2,FALSE)</f>
        <v>0</v>
      </c>
      <c r="AJ12" s="11">
        <f>VLOOKUP($D$3,$R$108:$AD$120,3,FALSE)</f>
        <v>0</v>
      </c>
      <c r="AK12" s="11">
        <f>VLOOKUP($D$3,$R$108:$AD$120,4,FALSE)</f>
        <v>0</v>
      </c>
      <c r="AL12" s="11">
        <f>VLOOKUP($D$3,$R$108:$AD$120,5,FALSE)</f>
        <v>0</v>
      </c>
      <c r="AM12" s="11">
        <f>VLOOKUP($D$3,$R$108:$AD$120,6,FALSE)</f>
        <v>0</v>
      </c>
      <c r="AN12" s="11">
        <f>VLOOKUP($D$3,$R$108:$AD$120,7,FALSE)</f>
        <v>1</v>
      </c>
      <c r="AO12" s="11">
        <f>VLOOKUP($D$3,$R$108:$AD$120,8,FALSE)</f>
        <v>1</v>
      </c>
      <c r="AP12" s="11">
        <f>VLOOKUP($D$3,$R$108:$AD$120,9,FALSE)</f>
        <v>1</v>
      </c>
      <c r="AQ12" s="11">
        <f>VLOOKUP($D$3,$R$108:$AD$120,10,FALSE)</f>
        <v>1</v>
      </c>
      <c r="AR12" s="11">
        <f>VLOOKUP($D$3,$R$108:$AD$120,11,FALSE)</f>
        <v>1</v>
      </c>
      <c r="AS12" s="11">
        <f>VLOOKUP($D$3,$R$108:$AD$120,12,FALSE)</f>
        <v>1</v>
      </c>
      <c r="AT12" s="11">
        <f>VLOOKUP($D$3,$R$108:$AD$120,13,FALSE)</f>
        <v>1</v>
      </c>
    </row>
    <row r="13" spans="4:46" x14ac:dyDescent="0.25">
      <c r="R13" s="9" t="s">
        <v>5</v>
      </c>
      <c r="S13" s="10">
        <v>0.2</v>
      </c>
      <c r="T13" s="10">
        <v>0.21</v>
      </c>
      <c r="U13" s="10">
        <v>0.21</v>
      </c>
      <c r="V13" s="10">
        <v>0.23</v>
      </c>
      <c r="W13" s="10">
        <v>0.23</v>
      </c>
      <c r="X13" s="10">
        <v>0.23</v>
      </c>
      <c r="Y13" s="10">
        <v>0.23</v>
      </c>
      <c r="Z13" s="10">
        <v>0.23</v>
      </c>
      <c r="AA13" s="10">
        <v>0.23</v>
      </c>
      <c r="AB13" s="10">
        <v>0.23</v>
      </c>
      <c r="AC13" s="10">
        <v>0.55000000000000004</v>
      </c>
      <c r="AD13" s="10">
        <v>0.27</v>
      </c>
      <c r="AH13" s="9" t="s">
        <v>16</v>
      </c>
      <c r="AI13" s="11">
        <f>VLOOKUP($D$3,$R$125:$AD$137,2,FALSE)</f>
        <v>0.03</v>
      </c>
      <c r="AJ13" s="11">
        <f>VLOOKUP($D$3,$R$125:$AD$137,3,FALSE)</f>
        <v>0.03</v>
      </c>
      <c r="AK13" s="11">
        <f>VLOOKUP($D$3,$R$125:$AD$137,4,FALSE)</f>
        <v>0.03</v>
      </c>
      <c r="AL13" s="11">
        <f>VLOOKUP($D$3,$R$125:$AD$137,5,FALSE)</f>
        <v>7.0000000000000007E-2</v>
      </c>
      <c r="AM13" s="11">
        <f>VLOOKUP($D$3,$R$125:$AD$137,6,FALSE)</f>
        <v>7.0000000000000007E-2</v>
      </c>
      <c r="AN13" s="11">
        <f>VLOOKUP($D$3,$R$125:$AD$137,7,FALSE)</f>
        <v>0.34</v>
      </c>
      <c r="AO13" s="11">
        <f>VLOOKUP($D$3,$R$125:$AD$137,8,FALSE)</f>
        <v>0.15</v>
      </c>
      <c r="AP13" s="11">
        <f>VLOOKUP($D$3,$R$125:$AD$137,9,FALSE)</f>
        <v>0.15</v>
      </c>
      <c r="AQ13" s="11">
        <f>VLOOKUP($D$3,$R$125:$AD$137,10,FALSE)</f>
        <v>0.19</v>
      </c>
      <c r="AR13" s="11">
        <f>VLOOKUP($D$3,$R$125:$AD$137,11,FALSE)</f>
        <v>0.18</v>
      </c>
      <c r="AS13" s="11">
        <f>VLOOKUP($D$3,$R$125:$AD$137,12,FALSE)</f>
        <v>0.21</v>
      </c>
      <c r="AT13" s="11">
        <f>VLOOKUP($D$3,$R$125:$AD$137,13,FALSE)</f>
        <v>0.2</v>
      </c>
    </row>
    <row r="14" spans="4:46" x14ac:dyDescent="0.25">
      <c r="R14" s="9" t="s">
        <v>4</v>
      </c>
      <c r="S14" s="10">
        <v>0.19</v>
      </c>
      <c r="T14" s="10">
        <v>0.19</v>
      </c>
      <c r="U14" s="10">
        <v>0.18</v>
      </c>
      <c r="V14" s="10">
        <v>0.18</v>
      </c>
      <c r="W14" s="10">
        <v>0.19</v>
      </c>
      <c r="X14" s="10">
        <v>0.19</v>
      </c>
      <c r="Y14" s="10">
        <v>0.19</v>
      </c>
      <c r="Z14" s="10">
        <v>0.19</v>
      </c>
      <c r="AA14" s="10">
        <v>0.19</v>
      </c>
      <c r="AB14" s="10">
        <v>0.18</v>
      </c>
      <c r="AC14" s="10">
        <v>0.46</v>
      </c>
      <c r="AD14" s="10">
        <v>0.2</v>
      </c>
      <c r="AH14" s="9" t="s">
        <v>15</v>
      </c>
      <c r="AI14" s="11">
        <f>VLOOKUP($D$3,$R$142:$AD$154,2,FALSE)</f>
        <v>0.53</v>
      </c>
      <c r="AJ14" s="11">
        <f>VLOOKUP($D$3,$R$142:$AD$154,3,FALSE)</f>
        <v>0.53</v>
      </c>
      <c r="AK14" s="11">
        <f>VLOOKUP($D$3,$R$142:$AD$154,4,FALSE)</f>
        <v>0.53</v>
      </c>
      <c r="AL14" s="11">
        <f>VLOOKUP($D$3,$R$142:$AD$154,5,FALSE)</f>
        <v>0.53</v>
      </c>
      <c r="AM14" s="11">
        <f>VLOOKUP($D$3,$R$142:$AD$154,6,FALSE)</f>
        <v>0</v>
      </c>
      <c r="AN14" s="11">
        <f>VLOOKUP($D$3,$R$142:$AD$154,7,FALSE)</f>
        <v>0</v>
      </c>
      <c r="AO14" s="11">
        <f>VLOOKUP($D$3,$R$142:$AD$154,8,FALSE)</f>
        <v>0</v>
      </c>
      <c r="AP14" s="11">
        <f>VLOOKUP($D$3,$R$142:$AD$154,9,FALSE)</f>
        <v>0</v>
      </c>
      <c r="AQ14" s="11">
        <f>VLOOKUP($D$3,$R$142:$AD$154,10,FALSE)</f>
        <v>0</v>
      </c>
      <c r="AR14" s="11">
        <f>VLOOKUP($D$3,$R$142:$AD$154,11,FALSE)</f>
        <v>0</v>
      </c>
      <c r="AS14" s="11">
        <f>VLOOKUP($D$3,$R$142:$AD$154,12,FALSE)</f>
        <v>0</v>
      </c>
      <c r="AT14" s="11">
        <f>VLOOKUP($D$3,$R$142:$AD$154,13,FALSE)</f>
        <v>0</v>
      </c>
    </row>
    <row r="15" spans="4:46" x14ac:dyDescent="0.25">
      <c r="R15" s="9" t="s">
        <v>3</v>
      </c>
      <c r="S15" s="10">
        <v>0.19</v>
      </c>
      <c r="T15" s="10">
        <v>0.18</v>
      </c>
      <c r="U15" s="10">
        <v>0.18</v>
      </c>
      <c r="V15" s="10">
        <v>0.19</v>
      </c>
      <c r="W15" s="10">
        <v>0.19</v>
      </c>
      <c r="X15" s="10">
        <v>0.2</v>
      </c>
      <c r="Y15" s="10">
        <v>0.21</v>
      </c>
      <c r="Z15" s="10">
        <v>0.21</v>
      </c>
      <c r="AA15" s="10">
        <v>0.2</v>
      </c>
      <c r="AB15" s="10">
        <v>0.2</v>
      </c>
      <c r="AC15" s="10">
        <v>0.5</v>
      </c>
      <c r="AD15" s="10">
        <v>0.23</v>
      </c>
      <c r="AH15" s="9" t="s">
        <v>14</v>
      </c>
      <c r="AI15" s="11">
        <f>VLOOKUP($D$3,$R$159:$AD$171,2,FALSE)</f>
        <v>0.15</v>
      </c>
      <c r="AJ15" s="11">
        <f>VLOOKUP($D$3,$R$159:$AD$171,3,FALSE)</f>
        <v>0.16</v>
      </c>
      <c r="AK15" s="11">
        <f>VLOOKUP($D$3,$R$159:$AD$171,4,FALSE)</f>
        <v>0.17</v>
      </c>
      <c r="AL15" s="11">
        <f>VLOOKUP($D$3,$R$159:$AD$171,5,FALSE)</f>
        <v>0.15</v>
      </c>
      <c r="AM15" s="11">
        <f>VLOOKUP($D$3,$R$159:$AD$171,6,FALSE)</f>
        <v>0.17</v>
      </c>
      <c r="AN15" s="11">
        <f>VLOOKUP($D$3,$R$159:$AD$171,7,FALSE)</f>
        <v>0.15</v>
      </c>
      <c r="AO15" s="11">
        <f>VLOOKUP($D$3,$R$159:$AD$171,8,FALSE)</f>
        <v>0.16</v>
      </c>
      <c r="AP15" s="11">
        <f>VLOOKUP($D$3,$R$159:$AD$171,9,FALSE)</f>
        <v>0.18</v>
      </c>
      <c r="AQ15" s="11">
        <f>VLOOKUP($D$3,$R$159:$AD$171,10,FALSE)</f>
        <v>0.17</v>
      </c>
      <c r="AR15" s="11">
        <f>VLOOKUP($D$3,$R$159:$AD$171,11,FALSE)</f>
        <v>0.18</v>
      </c>
      <c r="AS15" s="11">
        <f>VLOOKUP($D$3,$R$159:$AD$171,12,FALSE)</f>
        <v>0.18</v>
      </c>
      <c r="AT15" s="11">
        <f>VLOOKUP($D$3,$R$159:$AD$171,13,FALSE)</f>
        <v>0.18</v>
      </c>
    </row>
    <row r="16" spans="4:46" x14ac:dyDescent="0.25">
      <c r="R16" s="9" t="s">
        <v>2</v>
      </c>
      <c r="S16" s="10">
        <v>0.11</v>
      </c>
      <c r="T16" s="10">
        <v>0.13</v>
      </c>
      <c r="U16" s="10">
        <v>0.13</v>
      </c>
      <c r="V16" s="10">
        <v>0.16</v>
      </c>
      <c r="W16" s="10">
        <v>0.16</v>
      </c>
      <c r="X16" s="10">
        <v>0.16</v>
      </c>
      <c r="Y16" s="10">
        <v>0.17</v>
      </c>
      <c r="Z16" s="10">
        <v>0.17</v>
      </c>
      <c r="AA16" s="10">
        <v>0.17</v>
      </c>
      <c r="AB16" s="10">
        <v>0.18</v>
      </c>
      <c r="AC16" s="10">
        <v>0.52</v>
      </c>
      <c r="AD16" s="10">
        <v>0.17</v>
      </c>
      <c r="AH16" s="9" t="s">
        <v>13</v>
      </c>
      <c r="AI16" s="11">
        <f>VLOOKUP($D$3,$R$176:$AD$188,2,FALSE)</f>
        <v>0.53</v>
      </c>
      <c r="AJ16" s="11">
        <f>VLOOKUP($D$3,$R$176:$AD$188,3,FALSE)</f>
        <v>0.33</v>
      </c>
      <c r="AK16" s="11">
        <f>VLOOKUP($D$3,$R$176:$AD$188,4,FALSE)</f>
        <v>0.33</v>
      </c>
      <c r="AL16" s="11">
        <f>VLOOKUP($D$3,$R$176:$AD$188,5,FALSE)</f>
        <v>0.32</v>
      </c>
      <c r="AM16" s="11">
        <f>VLOOKUP($D$3,$R$176:$AD$188,6,FALSE)</f>
        <v>0.31</v>
      </c>
      <c r="AN16" s="11">
        <f>VLOOKUP($D$3,$R$176:$AD$188,7,FALSE)</f>
        <v>0.31</v>
      </c>
      <c r="AO16" s="11">
        <f>VLOOKUP($D$3,$R$176:$AD$188,8,FALSE)</f>
        <v>0.31</v>
      </c>
      <c r="AP16" s="11">
        <f>VLOOKUP($D$3,$R$176:$AD$188,9,FALSE)</f>
        <v>0.31</v>
      </c>
      <c r="AQ16" s="11">
        <f>VLOOKUP($D$3,$R$176:$AD$188,10,FALSE)</f>
        <v>0.3</v>
      </c>
      <c r="AR16" s="11">
        <f>VLOOKUP($D$3,$R$176:$AD$188,11,FALSE)</f>
        <v>0.28999999999999998</v>
      </c>
      <c r="AS16" s="11">
        <f>VLOOKUP($D$3,$R$176:$AD$188,12,FALSE)</f>
        <v>0.28000000000000003</v>
      </c>
      <c r="AT16" s="11">
        <f>VLOOKUP($D$3,$R$176:$AD$188,13,FALSE)</f>
        <v>0.28000000000000003</v>
      </c>
    </row>
    <row r="17" spans="18:46" x14ac:dyDescent="0.25">
      <c r="R17" s="9" t="s">
        <v>1</v>
      </c>
      <c r="S17" s="10">
        <v>0.08</v>
      </c>
      <c r="T17" s="10">
        <v>0.06</v>
      </c>
      <c r="U17" s="10">
        <v>0.06</v>
      </c>
      <c r="V17" s="10">
        <v>7.0000000000000007E-2</v>
      </c>
      <c r="W17" s="10">
        <v>0.06</v>
      </c>
      <c r="X17" s="10">
        <v>0.08</v>
      </c>
      <c r="Y17" s="10">
        <v>0.09</v>
      </c>
      <c r="Z17" s="10">
        <v>0.1</v>
      </c>
      <c r="AA17" s="10">
        <v>0.13</v>
      </c>
      <c r="AB17" s="10">
        <v>0.05</v>
      </c>
      <c r="AC17" s="10">
        <v>0.42</v>
      </c>
      <c r="AD17" s="10">
        <v>0.24</v>
      </c>
    </row>
    <row r="18" spans="18:46" x14ac:dyDescent="0.25">
      <c r="R18" s="9" t="s">
        <v>0</v>
      </c>
      <c r="S18" s="10">
        <v>0.21</v>
      </c>
      <c r="T18" s="10">
        <v>0.21</v>
      </c>
      <c r="U18" s="10">
        <v>0.2</v>
      </c>
      <c r="V18" s="10">
        <v>0.22</v>
      </c>
      <c r="W18" s="10">
        <v>0.22</v>
      </c>
      <c r="X18" s="10">
        <v>0.22</v>
      </c>
      <c r="Y18" s="10">
        <v>0.22</v>
      </c>
      <c r="Z18" s="10">
        <v>0.22</v>
      </c>
      <c r="AA18" s="10">
        <v>0.21</v>
      </c>
      <c r="AB18" s="10">
        <v>0.21</v>
      </c>
      <c r="AC18" s="10">
        <v>0.41</v>
      </c>
      <c r="AD18" s="10">
        <v>0.23</v>
      </c>
      <c r="AI18" s="7">
        <v>42370</v>
      </c>
      <c r="AJ18" s="7">
        <v>42401</v>
      </c>
      <c r="AK18" s="7">
        <v>42430</v>
      </c>
      <c r="AL18" s="7">
        <v>42461</v>
      </c>
      <c r="AM18" s="7">
        <v>42491</v>
      </c>
      <c r="AN18" s="7">
        <v>42522</v>
      </c>
      <c r="AO18" s="7">
        <v>42552</v>
      </c>
      <c r="AP18" s="7">
        <v>42583</v>
      </c>
      <c r="AQ18" s="7">
        <v>42614</v>
      </c>
      <c r="AR18" s="7">
        <v>42644</v>
      </c>
      <c r="AS18" s="7">
        <v>42675</v>
      </c>
      <c r="AT18" s="7">
        <v>42705</v>
      </c>
    </row>
    <row r="19" spans="18:46" x14ac:dyDescent="0.25">
      <c r="AH19" s="9" t="str">
        <f>G3</f>
        <v>Influenza Vaccination</v>
      </c>
      <c r="AI19" s="10">
        <f>VLOOKUP($G$3,$AH$6:$AT$16,2,FALSE)</f>
        <v>0.18</v>
      </c>
      <c r="AJ19" s="10">
        <f>VLOOKUP($G$3,$AH$6:$AT$16,3,FALSE)</f>
        <v>0.19</v>
      </c>
      <c r="AK19" s="10">
        <f>VLOOKUP($G$3,$AH$6:$AT$16,4,FALSE)</f>
        <v>0.18</v>
      </c>
      <c r="AL19" s="10">
        <f>VLOOKUP($G$3,$AH$6:$AT$16,5,FALSE)</f>
        <v>0.19</v>
      </c>
      <c r="AM19" s="10">
        <f>VLOOKUP($G$3,$AH$6:$AT$16,6,FALSE)</f>
        <v>0.19</v>
      </c>
      <c r="AN19" s="10">
        <f>VLOOKUP($G$3,$AH$6:$AT$16,7,FALSE)</f>
        <v>0.18</v>
      </c>
      <c r="AO19" s="10">
        <f>VLOOKUP($G$3,$AH$6:$AT$16,8,FALSE)</f>
        <v>0.19</v>
      </c>
      <c r="AP19" s="10">
        <f>VLOOKUP($G$3,$AH$6:$AT$16,9,FALSE)</f>
        <v>0.19</v>
      </c>
      <c r="AQ19" s="10">
        <f>VLOOKUP($G$3,$AH$6:$AT$16,10,FALSE)</f>
        <v>0.19</v>
      </c>
      <c r="AR19" s="10">
        <f>VLOOKUP($G$3,$AH$6:$AT$16,11,FALSE)</f>
        <v>0.19</v>
      </c>
      <c r="AS19" s="10">
        <f>VLOOKUP($G$3,$AH$6:$AT$16,12,FALSE)</f>
        <v>0.36</v>
      </c>
      <c r="AT19" s="10">
        <f>VLOOKUP($G$3,$AH$6:$AT$16,13,FALSE)</f>
        <v>0.22</v>
      </c>
    </row>
    <row r="21" spans="18:46" x14ac:dyDescent="0.25">
      <c r="R21" s="5" t="s">
        <v>22</v>
      </c>
      <c r="AH21" s="9" t="s">
        <v>23</v>
      </c>
      <c r="AI21" s="5" t="s">
        <v>25</v>
      </c>
    </row>
    <row r="22" spans="18:46" x14ac:dyDescent="0.25">
      <c r="S22" s="7">
        <v>42370</v>
      </c>
      <c r="T22" s="7">
        <v>42401</v>
      </c>
      <c r="U22" s="7">
        <v>42430</v>
      </c>
      <c r="V22" s="7">
        <v>42461</v>
      </c>
      <c r="W22" s="7">
        <v>42491</v>
      </c>
      <c r="X22" s="7">
        <v>42522</v>
      </c>
      <c r="Y22" s="7">
        <v>42552</v>
      </c>
      <c r="Z22" s="7">
        <v>42583</v>
      </c>
      <c r="AA22" s="7">
        <v>42614</v>
      </c>
      <c r="AB22" s="7">
        <v>42644</v>
      </c>
      <c r="AC22" s="7">
        <v>42675</v>
      </c>
      <c r="AD22" s="7">
        <v>42705</v>
      </c>
      <c r="AH22" s="9" t="s">
        <v>22</v>
      </c>
      <c r="AI22" s="5" t="s">
        <v>28</v>
      </c>
    </row>
    <row r="23" spans="18:46" x14ac:dyDescent="0.25">
      <c r="R23" s="9" t="s">
        <v>12</v>
      </c>
      <c r="S23" s="10">
        <v>0.81</v>
      </c>
      <c r="T23" s="10">
        <v>0.81</v>
      </c>
      <c r="U23" s="10">
        <v>0.82</v>
      </c>
      <c r="V23" s="10">
        <v>0.83</v>
      </c>
      <c r="W23" s="10">
        <v>0.84</v>
      </c>
      <c r="X23" s="10">
        <v>0.84</v>
      </c>
      <c r="Y23" s="10">
        <v>0.85</v>
      </c>
      <c r="Z23" s="10">
        <v>0.84</v>
      </c>
      <c r="AA23" s="10">
        <v>0.85</v>
      </c>
      <c r="AB23" s="10">
        <v>0.85</v>
      </c>
      <c r="AC23" s="10">
        <v>0.84</v>
      </c>
      <c r="AD23" s="10">
        <v>0.83</v>
      </c>
      <c r="AH23" s="9" t="s">
        <v>21</v>
      </c>
      <c r="AI23" s="5" t="s">
        <v>30</v>
      </c>
    </row>
    <row r="24" spans="18:46" x14ac:dyDescent="0.25">
      <c r="R24" s="9" t="s">
        <v>11</v>
      </c>
      <c r="S24" s="10">
        <v>0.36</v>
      </c>
      <c r="T24" s="10">
        <v>0.37</v>
      </c>
      <c r="U24" s="10">
        <v>0.36</v>
      </c>
      <c r="V24" s="10">
        <v>0.36</v>
      </c>
      <c r="W24" s="10">
        <v>0.35</v>
      </c>
      <c r="X24" s="10">
        <v>0.34</v>
      </c>
      <c r="Y24" s="10">
        <v>0.33</v>
      </c>
      <c r="Z24" s="10">
        <v>0.32</v>
      </c>
      <c r="AA24" s="10">
        <v>0.31</v>
      </c>
      <c r="AB24" s="10">
        <v>0.33</v>
      </c>
      <c r="AC24" s="10">
        <v>0.34</v>
      </c>
      <c r="AD24" s="10">
        <v>0.34</v>
      </c>
      <c r="AH24" s="9" t="s">
        <v>20</v>
      </c>
      <c r="AI24" s="5" t="s">
        <v>26</v>
      </c>
    </row>
    <row r="25" spans="18:46" x14ac:dyDescent="0.25">
      <c r="R25" s="9" t="s">
        <v>10</v>
      </c>
      <c r="S25" s="10">
        <v>0.76</v>
      </c>
      <c r="T25" s="10">
        <v>0.75</v>
      </c>
      <c r="U25" s="10">
        <v>0.74</v>
      </c>
      <c r="V25" s="10">
        <v>0.74</v>
      </c>
      <c r="W25" s="10">
        <v>0.73</v>
      </c>
      <c r="X25" s="10">
        <v>0.73</v>
      </c>
      <c r="Y25" s="10">
        <v>0.71</v>
      </c>
      <c r="Z25" s="10">
        <v>0.69</v>
      </c>
      <c r="AA25" s="10">
        <v>0.69</v>
      </c>
      <c r="AB25" s="10">
        <v>0.68</v>
      </c>
      <c r="AC25" s="10">
        <v>0.68</v>
      </c>
      <c r="AD25" s="10">
        <v>0.7</v>
      </c>
      <c r="AH25" s="9" t="s">
        <v>19</v>
      </c>
      <c r="AI25" s="5" t="s">
        <v>29</v>
      </c>
    </row>
    <row r="26" spans="18:46" x14ac:dyDescent="0.25">
      <c r="R26" s="9" t="s">
        <v>9</v>
      </c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>
        <v>0.61</v>
      </c>
      <c r="AD26" s="10">
        <v>0.56000000000000005</v>
      </c>
      <c r="AH26" s="9" t="s">
        <v>18</v>
      </c>
      <c r="AI26" s="5" t="s">
        <v>35</v>
      </c>
    </row>
    <row r="27" spans="18:46" x14ac:dyDescent="0.25">
      <c r="R27" s="9" t="s">
        <v>8</v>
      </c>
      <c r="S27" s="10">
        <v>0.41</v>
      </c>
      <c r="T27" s="10">
        <v>0.41</v>
      </c>
      <c r="U27" s="10">
        <v>0.41</v>
      </c>
      <c r="V27" s="10">
        <v>0.41</v>
      </c>
      <c r="W27" s="10">
        <v>0.74</v>
      </c>
      <c r="X27" s="10">
        <v>0.42</v>
      </c>
      <c r="Y27" s="10">
        <v>0.42</v>
      </c>
      <c r="Z27" s="10">
        <v>0.41</v>
      </c>
      <c r="AA27" s="10">
        <v>0.4</v>
      </c>
      <c r="AB27" s="10">
        <v>0.4</v>
      </c>
      <c r="AC27" s="10">
        <v>0.4</v>
      </c>
      <c r="AD27" s="10">
        <v>0.4</v>
      </c>
      <c r="AH27" s="9" t="s">
        <v>17</v>
      </c>
      <c r="AI27" s="5" t="s">
        <v>27</v>
      </c>
    </row>
    <row r="28" spans="18:46" x14ac:dyDescent="0.25">
      <c r="R28" s="9" t="s">
        <v>7</v>
      </c>
      <c r="S28" s="10">
        <v>0.72</v>
      </c>
      <c r="T28" s="10">
        <v>0.74</v>
      </c>
      <c r="U28" s="10">
        <v>0.74</v>
      </c>
      <c r="V28" s="10">
        <v>0.73</v>
      </c>
      <c r="W28" s="10">
        <v>0.42</v>
      </c>
      <c r="X28" s="10">
        <v>0.75</v>
      </c>
      <c r="Y28" s="10">
        <v>0.75</v>
      </c>
      <c r="Z28" s="10">
        <v>0.76</v>
      </c>
      <c r="AA28" s="10">
        <v>0.76</v>
      </c>
      <c r="AB28" s="10">
        <v>0.74</v>
      </c>
      <c r="AC28" s="10">
        <v>0.71</v>
      </c>
      <c r="AD28" s="10">
        <v>0.71</v>
      </c>
      <c r="AH28" s="9" t="s">
        <v>16</v>
      </c>
      <c r="AI28" s="5" t="s">
        <v>31</v>
      </c>
    </row>
    <row r="29" spans="18:46" x14ac:dyDescent="0.25">
      <c r="R29" s="9" t="s">
        <v>6</v>
      </c>
      <c r="S29" s="10">
        <v>0.49</v>
      </c>
      <c r="T29" s="10">
        <v>0.54</v>
      </c>
      <c r="U29" s="10">
        <v>0.53</v>
      </c>
      <c r="V29" s="10">
        <v>0.54</v>
      </c>
      <c r="W29" s="10">
        <v>0.54</v>
      </c>
      <c r="X29" s="10">
        <v>0.52</v>
      </c>
      <c r="Y29" s="10">
        <v>0.52</v>
      </c>
      <c r="Z29" s="10">
        <v>0.53</v>
      </c>
      <c r="AA29" s="10">
        <v>0.56000000000000005</v>
      </c>
      <c r="AB29" s="10">
        <v>0.56000000000000005</v>
      </c>
      <c r="AC29" s="10">
        <v>0.6</v>
      </c>
      <c r="AD29" s="10">
        <v>0.59</v>
      </c>
      <c r="AH29" s="9" t="s">
        <v>15</v>
      </c>
      <c r="AI29" s="5" t="s">
        <v>32</v>
      </c>
    </row>
    <row r="30" spans="18:46" x14ac:dyDescent="0.25">
      <c r="R30" s="9" t="s">
        <v>5</v>
      </c>
      <c r="S30" s="10">
        <v>0.55000000000000004</v>
      </c>
      <c r="T30" s="10">
        <v>0.56000000000000005</v>
      </c>
      <c r="U30" s="10">
        <v>0.56000000000000005</v>
      </c>
      <c r="V30" s="10">
        <v>0.56000000000000005</v>
      </c>
      <c r="W30" s="10">
        <v>0.56999999999999995</v>
      </c>
      <c r="X30" s="10">
        <v>0.57999999999999996</v>
      </c>
      <c r="Y30" s="10">
        <v>0.57999999999999996</v>
      </c>
      <c r="Z30" s="10">
        <v>0.57999999999999996</v>
      </c>
      <c r="AA30" s="10">
        <v>0.57999999999999996</v>
      </c>
      <c r="AB30" s="10">
        <v>0.6</v>
      </c>
      <c r="AC30" s="10">
        <v>0.61</v>
      </c>
      <c r="AD30" s="10">
        <v>0.61</v>
      </c>
      <c r="AH30" s="9" t="s">
        <v>14</v>
      </c>
      <c r="AI30" s="5" t="s">
        <v>33</v>
      </c>
    </row>
    <row r="31" spans="18:46" x14ac:dyDescent="0.25">
      <c r="R31" s="9" t="s">
        <v>4</v>
      </c>
      <c r="S31" s="10">
        <v>0.5</v>
      </c>
      <c r="T31" s="10">
        <v>0.51</v>
      </c>
      <c r="U31" s="10">
        <v>0.5</v>
      </c>
      <c r="V31" s="10">
        <v>0.5</v>
      </c>
      <c r="W31" s="10">
        <v>0.49</v>
      </c>
      <c r="X31" s="10">
        <v>0.49</v>
      </c>
      <c r="Y31" s="10">
        <v>0.49</v>
      </c>
      <c r="Z31" s="10">
        <v>0.49</v>
      </c>
      <c r="AA31" s="10">
        <v>0.49</v>
      </c>
      <c r="AB31" s="10">
        <v>0.49</v>
      </c>
      <c r="AC31" s="10">
        <v>0.49</v>
      </c>
      <c r="AD31" s="10">
        <v>0.48</v>
      </c>
      <c r="AH31" s="9" t="s">
        <v>24</v>
      </c>
      <c r="AI31" s="5" t="s">
        <v>34</v>
      </c>
    </row>
    <row r="32" spans="18:46" x14ac:dyDescent="0.25">
      <c r="R32" s="9" t="s">
        <v>3</v>
      </c>
      <c r="S32" s="10">
        <v>0.43</v>
      </c>
      <c r="T32" s="10">
        <v>0.42</v>
      </c>
      <c r="U32" s="10">
        <v>0.42</v>
      </c>
      <c r="V32" s="10">
        <v>0.42</v>
      </c>
      <c r="W32" s="10">
        <v>0.42</v>
      </c>
      <c r="X32" s="10">
        <v>0.4</v>
      </c>
      <c r="Y32" s="10">
        <v>0.41</v>
      </c>
      <c r="Z32" s="10">
        <v>0.41</v>
      </c>
      <c r="AA32" s="10">
        <v>0.41</v>
      </c>
      <c r="AB32" s="10">
        <v>0.44</v>
      </c>
      <c r="AC32" s="10">
        <v>0.44</v>
      </c>
      <c r="AD32" s="10">
        <v>0.43</v>
      </c>
    </row>
    <row r="33" spans="3:30" ht="15.75" x14ac:dyDescent="0.25">
      <c r="C33" s="4" t="str">
        <f>VLOOKUP(G3,AH21:AI31,2,FALSE)</f>
        <v>Percentage of patients (ages &gt;6mo) that have received the annual influenza vaccination.</v>
      </c>
      <c r="R33" s="9" t="s">
        <v>2</v>
      </c>
      <c r="S33" s="10">
        <v>0.56999999999999995</v>
      </c>
      <c r="T33" s="10">
        <v>0.6</v>
      </c>
      <c r="U33" s="10">
        <v>0.62</v>
      </c>
      <c r="V33" s="10">
        <v>0.63</v>
      </c>
      <c r="W33" s="10">
        <v>0.63</v>
      </c>
      <c r="X33" s="10">
        <v>0.64</v>
      </c>
      <c r="Y33" s="10">
        <v>0.67</v>
      </c>
      <c r="Z33" s="10">
        <v>0.69</v>
      </c>
      <c r="AA33" s="10">
        <v>0.7</v>
      </c>
      <c r="AB33" s="10">
        <v>0.7</v>
      </c>
      <c r="AC33" s="10">
        <v>0.73</v>
      </c>
      <c r="AD33" s="10">
        <v>0.74</v>
      </c>
    </row>
    <row r="34" spans="3:30" x14ac:dyDescent="0.25">
      <c r="R34" s="9" t="s">
        <v>1</v>
      </c>
      <c r="S34" s="10">
        <v>0.68</v>
      </c>
      <c r="T34" s="10">
        <v>0.63</v>
      </c>
      <c r="U34" s="10">
        <v>0.6</v>
      </c>
      <c r="V34" s="10">
        <v>0.54</v>
      </c>
      <c r="W34" s="10">
        <v>0.5</v>
      </c>
      <c r="X34" s="10">
        <v>0.67</v>
      </c>
      <c r="Y34" s="10">
        <v>0.5</v>
      </c>
      <c r="Z34" s="10">
        <v>0.56000000000000005</v>
      </c>
      <c r="AA34" s="10">
        <v>0.5</v>
      </c>
      <c r="AB34" s="10">
        <v>0.56999999999999995</v>
      </c>
      <c r="AC34" s="10">
        <v>0.65</v>
      </c>
      <c r="AD34" s="10">
        <v>0.56999999999999995</v>
      </c>
    </row>
    <row r="35" spans="3:30" x14ac:dyDescent="0.25">
      <c r="R35" s="9" t="s">
        <v>0</v>
      </c>
      <c r="S35" s="10">
        <v>0.54</v>
      </c>
      <c r="T35" s="10">
        <v>0.54</v>
      </c>
      <c r="U35" s="10">
        <v>0.53</v>
      </c>
      <c r="V35" s="10">
        <v>0.54</v>
      </c>
      <c r="W35" s="10">
        <v>0.56000000000000005</v>
      </c>
      <c r="X35" s="10">
        <v>0.56000000000000005</v>
      </c>
      <c r="Y35" s="10">
        <v>0.55000000000000004</v>
      </c>
      <c r="Z35" s="10">
        <v>0.54</v>
      </c>
      <c r="AA35" s="10">
        <v>0.52</v>
      </c>
      <c r="AB35" s="10">
        <v>0.52</v>
      </c>
      <c r="AC35" s="10">
        <v>0.51</v>
      </c>
      <c r="AD35" s="10">
        <v>0.49</v>
      </c>
    </row>
    <row r="38" spans="3:30" x14ac:dyDescent="0.25">
      <c r="R38" s="5" t="s">
        <v>21</v>
      </c>
    </row>
    <row r="39" spans="3:30" x14ac:dyDescent="0.25">
      <c r="S39" s="7">
        <v>42370</v>
      </c>
      <c r="T39" s="7">
        <v>42401</v>
      </c>
      <c r="U39" s="7">
        <v>42430</v>
      </c>
      <c r="V39" s="7">
        <v>42461</v>
      </c>
      <c r="W39" s="7">
        <v>42491</v>
      </c>
      <c r="X39" s="7">
        <v>42522</v>
      </c>
      <c r="Y39" s="7">
        <v>42552</v>
      </c>
      <c r="Z39" s="7">
        <v>42583</v>
      </c>
      <c r="AA39" s="7">
        <v>42614</v>
      </c>
      <c r="AB39" s="7">
        <v>42644</v>
      </c>
      <c r="AC39" s="7">
        <v>42675</v>
      </c>
      <c r="AD39" s="7">
        <v>42705</v>
      </c>
    </row>
    <row r="40" spans="3:30" x14ac:dyDescent="0.25">
      <c r="R40" s="9" t="s">
        <v>12</v>
      </c>
      <c r="S40" s="10">
        <v>0.45</v>
      </c>
      <c r="T40" s="10">
        <v>0.45</v>
      </c>
      <c r="U40" s="10">
        <v>0.44</v>
      </c>
      <c r="V40" s="10">
        <v>0.43</v>
      </c>
      <c r="W40" s="10">
        <v>0.42</v>
      </c>
      <c r="X40" s="10">
        <v>0.42</v>
      </c>
      <c r="Y40" s="10">
        <v>0.43</v>
      </c>
      <c r="Z40" s="10">
        <v>0.42</v>
      </c>
      <c r="AA40" s="10">
        <v>0.43</v>
      </c>
      <c r="AB40" s="10">
        <v>0.43</v>
      </c>
      <c r="AC40" s="10">
        <v>0.43</v>
      </c>
      <c r="AD40" s="10">
        <v>0.43</v>
      </c>
    </row>
    <row r="41" spans="3:30" x14ac:dyDescent="0.25">
      <c r="R41" s="9" t="s">
        <v>11</v>
      </c>
      <c r="S41" s="10">
        <v>0.38</v>
      </c>
      <c r="T41" s="10">
        <v>0.37</v>
      </c>
      <c r="U41" s="10">
        <v>0.37</v>
      </c>
      <c r="V41" s="10">
        <v>0.36</v>
      </c>
      <c r="W41" s="10">
        <v>0.37</v>
      </c>
      <c r="X41" s="10">
        <v>0.36</v>
      </c>
      <c r="Y41" s="10">
        <v>0.37</v>
      </c>
      <c r="Z41" s="10">
        <v>0.36</v>
      </c>
      <c r="AA41" s="10">
        <v>0.36</v>
      </c>
      <c r="AB41" s="10">
        <v>0.35</v>
      </c>
      <c r="AC41" s="10">
        <v>0.33</v>
      </c>
      <c r="AD41" s="10">
        <v>0.33</v>
      </c>
    </row>
    <row r="42" spans="3:30" x14ac:dyDescent="0.25">
      <c r="R42" s="9" t="s">
        <v>10</v>
      </c>
      <c r="S42" s="10">
        <v>0.32</v>
      </c>
      <c r="T42" s="10">
        <v>0.32</v>
      </c>
      <c r="U42" s="10">
        <v>0.34</v>
      </c>
      <c r="V42" s="10">
        <v>0.31</v>
      </c>
      <c r="W42" s="10">
        <v>0.32</v>
      </c>
      <c r="X42" s="10">
        <v>0.35</v>
      </c>
      <c r="Y42" s="10">
        <v>0.35</v>
      </c>
      <c r="Z42" s="10">
        <v>0.35</v>
      </c>
      <c r="AA42" s="10">
        <v>0.34</v>
      </c>
      <c r="AB42" s="10">
        <v>0.35</v>
      </c>
      <c r="AC42" s="10">
        <v>0.36</v>
      </c>
      <c r="AD42" s="10">
        <v>0.37</v>
      </c>
    </row>
    <row r="43" spans="3:30" x14ac:dyDescent="0.25">
      <c r="R43" s="9" t="s">
        <v>9</v>
      </c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>
        <v>0.45</v>
      </c>
      <c r="AD43" s="10">
        <v>0.42</v>
      </c>
    </row>
    <row r="44" spans="3:30" x14ac:dyDescent="0.25">
      <c r="R44" s="9" t="s">
        <v>8</v>
      </c>
      <c r="S44" s="10">
        <v>0.23</v>
      </c>
      <c r="T44" s="10">
        <v>0.23</v>
      </c>
      <c r="U44" s="10">
        <v>0.24</v>
      </c>
      <c r="V44" s="10">
        <v>0.24</v>
      </c>
      <c r="W44" s="10">
        <v>0.67</v>
      </c>
      <c r="X44" s="10">
        <v>0.25</v>
      </c>
      <c r="Y44" s="10">
        <v>0.25</v>
      </c>
      <c r="Z44" s="10">
        <v>0.25</v>
      </c>
      <c r="AA44" s="10">
        <v>0.26</v>
      </c>
      <c r="AB44" s="10">
        <v>0.27</v>
      </c>
      <c r="AC44" s="10">
        <v>0.28999999999999998</v>
      </c>
      <c r="AD44" s="10">
        <v>0.3</v>
      </c>
    </row>
    <row r="45" spans="3:30" x14ac:dyDescent="0.25">
      <c r="E45" s="3"/>
      <c r="R45" s="9" t="s">
        <v>7</v>
      </c>
      <c r="S45" s="10">
        <v>0.67</v>
      </c>
      <c r="T45" s="10">
        <v>0.69</v>
      </c>
      <c r="U45" s="10">
        <v>0.69</v>
      </c>
      <c r="V45" s="10">
        <v>0.69</v>
      </c>
      <c r="W45" s="10">
        <v>0.24</v>
      </c>
      <c r="X45" s="10">
        <v>0.66</v>
      </c>
      <c r="Y45" s="10">
        <v>0.66</v>
      </c>
      <c r="Z45" s="10">
        <v>0.66</v>
      </c>
      <c r="AA45" s="10">
        <v>0.66</v>
      </c>
      <c r="AB45" s="10">
        <v>0.66</v>
      </c>
      <c r="AC45" s="10">
        <v>0.66</v>
      </c>
      <c r="AD45" s="10">
        <v>0.66</v>
      </c>
    </row>
    <row r="46" spans="3:30" x14ac:dyDescent="0.25">
      <c r="E46" s="3"/>
      <c r="R46" s="9" t="s">
        <v>6</v>
      </c>
      <c r="S46" s="10">
        <v>0.43</v>
      </c>
      <c r="T46" s="10">
        <v>0.44</v>
      </c>
      <c r="U46" s="10">
        <v>0.42</v>
      </c>
      <c r="V46" s="10">
        <v>0.43</v>
      </c>
      <c r="W46" s="10">
        <v>0.44</v>
      </c>
      <c r="X46" s="10">
        <v>0.45</v>
      </c>
      <c r="Y46" s="10">
        <v>0.43</v>
      </c>
      <c r="Z46" s="10">
        <v>0.43</v>
      </c>
      <c r="AA46" s="10">
        <v>0.43</v>
      </c>
      <c r="AB46" s="10">
        <v>0.44</v>
      </c>
      <c r="AC46" s="10">
        <v>0.44</v>
      </c>
      <c r="AD46" s="10">
        <v>0.43</v>
      </c>
    </row>
    <row r="47" spans="3:30" x14ac:dyDescent="0.25">
      <c r="E47" s="3"/>
      <c r="R47" s="9" t="s">
        <v>5</v>
      </c>
      <c r="S47" s="10">
        <v>0.37</v>
      </c>
      <c r="T47" s="10">
        <v>0.37</v>
      </c>
      <c r="U47" s="10">
        <v>0.37</v>
      </c>
      <c r="V47" s="10">
        <v>0.38</v>
      </c>
      <c r="W47" s="10">
        <v>0.38</v>
      </c>
      <c r="X47" s="10">
        <v>0.39</v>
      </c>
      <c r="Y47" s="10">
        <v>0.39</v>
      </c>
      <c r="Z47" s="10">
        <v>0.4</v>
      </c>
      <c r="AA47" s="10">
        <v>0.39</v>
      </c>
      <c r="AB47" s="10">
        <v>0.39</v>
      </c>
      <c r="AC47" s="10">
        <v>0.39</v>
      </c>
      <c r="AD47" s="10">
        <v>0.39</v>
      </c>
    </row>
    <row r="48" spans="3:30" x14ac:dyDescent="0.25">
      <c r="E48" s="3"/>
      <c r="R48" s="9" t="s">
        <v>4</v>
      </c>
      <c r="S48" s="10">
        <v>0.42</v>
      </c>
      <c r="T48" s="10">
        <v>0.43</v>
      </c>
      <c r="U48" s="10">
        <v>0.42</v>
      </c>
      <c r="V48" s="10">
        <v>0.43</v>
      </c>
      <c r="W48" s="10">
        <v>0.43</v>
      </c>
      <c r="X48" s="10">
        <v>0.43</v>
      </c>
      <c r="Y48" s="10">
        <v>0.44</v>
      </c>
      <c r="Z48" s="10">
        <v>0.44</v>
      </c>
      <c r="AA48" s="10">
        <v>0.43</v>
      </c>
      <c r="AB48" s="10">
        <v>0.42</v>
      </c>
      <c r="AC48" s="10">
        <v>0.43</v>
      </c>
      <c r="AD48" s="10">
        <v>0.43</v>
      </c>
    </row>
    <row r="49" spans="5:30" x14ac:dyDescent="0.25">
      <c r="E49" s="3"/>
      <c r="R49" s="9" t="s">
        <v>3</v>
      </c>
      <c r="S49" s="10">
        <v>0.28000000000000003</v>
      </c>
      <c r="T49" s="10">
        <v>0.27</v>
      </c>
      <c r="U49" s="10">
        <v>0.28999999999999998</v>
      </c>
      <c r="V49" s="10">
        <v>0.25</v>
      </c>
      <c r="W49" s="10">
        <v>0.25</v>
      </c>
      <c r="X49" s="10">
        <v>0.26</v>
      </c>
      <c r="Y49" s="10">
        <v>0.27</v>
      </c>
      <c r="Z49" s="10">
        <v>0.27</v>
      </c>
      <c r="AA49" s="10">
        <v>0.28999999999999998</v>
      </c>
      <c r="AB49" s="10">
        <v>0.3</v>
      </c>
      <c r="AC49" s="10">
        <v>0.33</v>
      </c>
      <c r="AD49" s="10">
        <v>0.32</v>
      </c>
    </row>
    <row r="50" spans="5:30" x14ac:dyDescent="0.25">
      <c r="E50" s="3"/>
      <c r="R50" s="9" t="s">
        <v>2</v>
      </c>
      <c r="S50" s="10">
        <v>0.34</v>
      </c>
      <c r="T50" s="10">
        <v>0.37</v>
      </c>
      <c r="U50" s="10">
        <v>0.38</v>
      </c>
      <c r="V50" s="10">
        <v>0.39</v>
      </c>
      <c r="W50" s="10">
        <v>0.4</v>
      </c>
      <c r="X50" s="10">
        <v>0.41</v>
      </c>
      <c r="Y50" s="10">
        <v>0.43</v>
      </c>
      <c r="Z50" s="10">
        <v>0.45</v>
      </c>
      <c r="AA50" s="10">
        <v>0.47</v>
      </c>
      <c r="AB50" s="10">
        <v>0.47</v>
      </c>
      <c r="AC50" s="10">
        <v>0.49</v>
      </c>
      <c r="AD50" s="10">
        <v>0.5</v>
      </c>
    </row>
    <row r="51" spans="5:30" x14ac:dyDescent="0.25">
      <c r="E51" s="3"/>
      <c r="R51" s="9" t="s">
        <v>1</v>
      </c>
      <c r="S51" s="10">
        <v>0.27</v>
      </c>
      <c r="T51" s="10">
        <v>0.3</v>
      </c>
      <c r="U51" s="10">
        <v>0.31</v>
      </c>
      <c r="V51" s="10">
        <v>0.28000000000000003</v>
      </c>
      <c r="W51" s="10">
        <v>0.33</v>
      </c>
      <c r="X51" s="10">
        <v>0.28000000000000003</v>
      </c>
      <c r="Y51" s="10">
        <v>0.32</v>
      </c>
      <c r="Z51" s="10">
        <v>0.35</v>
      </c>
      <c r="AA51" s="10">
        <v>0.36</v>
      </c>
      <c r="AB51" s="10">
        <v>0.36</v>
      </c>
      <c r="AC51" s="10">
        <v>0.3</v>
      </c>
      <c r="AD51" s="10">
        <v>0.26</v>
      </c>
    </row>
    <row r="52" spans="5:30" x14ac:dyDescent="0.25">
      <c r="E52" s="3"/>
      <c r="R52" s="9" t="s">
        <v>0</v>
      </c>
      <c r="S52" s="10">
        <v>0.37</v>
      </c>
      <c r="T52" s="10">
        <v>0.36</v>
      </c>
      <c r="U52" s="10">
        <v>0.36</v>
      </c>
      <c r="V52" s="10">
        <v>0.37</v>
      </c>
      <c r="W52" s="10">
        <v>0.39</v>
      </c>
      <c r="X52" s="10">
        <v>0.4</v>
      </c>
      <c r="Y52" s="10">
        <v>0.42</v>
      </c>
      <c r="Z52" s="10">
        <v>0.42</v>
      </c>
      <c r="AA52" s="10">
        <v>0.42</v>
      </c>
      <c r="AB52" s="10">
        <v>0.41</v>
      </c>
      <c r="AC52" s="10">
        <v>0.43</v>
      </c>
      <c r="AD52" s="10">
        <v>0.42</v>
      </c>
    </row>
    <row r="55" spans="5:30" x14ac:dyDescent="0.25">
      <c r="R55" s="5" t="s">
        <v>20</v>
      </c>
    </row>
    <row r="56" spans="5:30" x14ac:dyDescent="0.25">
      <c r="S56" s="7">
        <v>42370</v>
      </c>
      <c r="T56" s="7">
        <v>42401</v>
      </c>
      <c r="U56" s="7">
        <v>42430</v>
      </c>
      <c r="V56" s="7">
        <v>42461</v>
      </c>
      <c r="W56" s="7">
        <v>42491</v>
      </c>
      <c r="X56" s="7">
        <v>42522</v>
      </c>
      <c r="Y56" s="7">
        <v>42552</v>
      </c>
      <c r="Z56" s="7">
        <v>42583</v>
      </c>
      <c r="AA56" s="7">
        <v>42614</v>
      </c>
      <c r="AB56" s="7">
        <v>42644</v>
      </c>
      <c r="AC56" s="7">
        <v>42675</v>
      </c>
      <c r="AD56" s="7">
        <v>42705</v>
      </c>
    </row>
    <row r="57" spans="5:30" x14ac:dyDescent="0.25">
      <c r="R57" s="9" t="s">
        <v>12</v>
      </c>
      <c r="S57" s="10">
        <v>0.44</v>
      </c>
      <c r="T57" s="10">
        <v>0.44</v>
      </c>
      <c r="U57" s="10">
        <v>0.45</v>
      </c>
      <c r="V57" s="10">
        <v>0.45</v>
      </c>
      <c r="W57" s="10">
        <v>0.46</v>
      </c>
      <c r="X57" s="10">
        <v>0.46</v>
      </c>
      <c r="Y57" s="10">
        <v>0.47</v>
      </c>
      <c r="Z57" s="10">
        <v>0.47</v>
      </c>
      <c r="AA57" s="10">
        <v>0.47</v>
      </c>
      <c r="AB57" s="10">
        <v>0.46</v>
      </c>
      <c r="AC57" s="10">
        <v>0.46</v>
      </c>
      <c r="AD57" s="10">
        <v>0.45</v>
      </c>
    </row>
    <row r="58" spans="5:30" x14ac:dyDescent="0.25">
      <c r="R58" s="9" t="s">
        <v>11</v>
      </c>
      <c r="S58" s="10">
        <v>0.35</v>
      </c>
      <c r="T58" s="10">
        <v>0.35</v>
      </c>
      <c r="U58" s="10">
        <v>0.35</v>
      </c>
      <c r="V58" s="10">
        <v>0.35</v>
      </c>
      <c r="W58" s="10">
        <v>0.35</v>
      </c>
      <c r="X58" s="10">
        <v>0.35</v>
      </c>
      <c r="Y58" s="10">
        <v>0.35</v>
      </c>
      <c r="Z58" s="10">
        <v>0.34</v>
      </c>
      <c r="AA58" s="10">
        <v>0.33</v>
      </c>
      <c r="AB58" s="10">
        <v>0.33</v>
      </c>
      <c r="AC58" s="10">
        <v>0.32</v>
      </c>
      <c r="AD58" s="10">
        <v>0.33</v>
      </c>
    </row>
    <row r="59" spans="5:30" x14ac:dyDescent="0.25">
      <c r="R59" s="9" t="s">
        <v>10</v>
      </c>
      <c r="S59" s="10">
        <v>0.62</v>
      </c>
      <c r="T59" s="10">
        <v>0.64</v>
      </c>
      <c r="U59" s="10">
        <v>0.64</v>
      </c>
      <c r="V59" s="10">
        <v>0.63</v>
      </c>
      <c r="W59" s="10">
        <v>0.63</v>
      </c>
      <c r="X59" s="10">
        <v>0.61</v>
      </c>
      <c r="Y59" s="10">
        <v>0.57999999999999996</v>
      </c>
      <c r="Z59" s="10">
        <v>0.55000000000000004</v>
      </c>
      <c r="AA59" s="10">
        <v>0.52</v>
      </c>
      <c r="AB59" s="10">
        <v>0.48</v>
      </c>
      <c r="AC59" s="10">
        <v>0.43</v>
      </c>
      <c r="AD59" s="10">
        <v>0.38</v>
      </c>
    </row>
    <row r="60" spans="5:30" x14ac:dyDescent="0.25">
      <c r="R60" s="9" t="s">
        <v>9</v>
      </c>
      <c r="S60" s="10"/>
      <c r="T60" s="10"/>
      <c r="U60" s="10"/>
      <c r="V60" s="10"/>
      <c r="X60" s="10"/>
      <c r="Y60" s="10"/>
      <c r="Z60" s="10"/>
      <c r="AA60" s="10"/>
      <c r="AB60" s="10"/>
      <c r="AC60" s="10">
        <v>0.49</v>
      </c>
      <c r="AD60" s="10">
        <v>0.43</v>
      </c>
    </row>
    <row r="61" spans="5:30" x14ac:dyDescent="0.25">
      <c r="R61" s="9" t="s">
        <v>8</v>
      </c>
      <c r="S61" s="10">
        <v>0.42</v>
      </c>
      <c r="T61" s="10">
        <v>0.44</v>
      </c>
      <c r="U61" s="10">
        <v>0.44</v>
      </c>
      <c r="V61" s="10">
        <v>0.45</v>
      </c>
      <c r="W61" s="10">
        <v>0.61</v>
      </c>
      <c r="X61" s="10">
        <v>0.46</v>
      </c>
      <c r="Y61" s="10">
        <v>0.46</v>
      </c>
      <c r="Z61" s="10">
        <v>0.46</v>
      </c>
      <c r="AA61" s="10">
        <v>0.47</v>
      </c>
      <c r="AB61" s="10">
        <v>0.47</v>
      </c>
      <c r="AC61" s="10">
        <v>0.47</v>
      </c>
      <c r="AD61" s="10">
        <v>0.46</v>
      </c>
    </row>
    <row r="62" spans="5:30" x14ac:dyDescent="0.25">
      <c r="R62" s="9" t="s">
        <v>7</v>
      </c>
      <c r="S62" s="10">
        <v>0.57999999999999996</v>
      </c>
      <c r="T62" s="10">
        <v>0.6</v>
      </c>
      <c r="U62" s="10">
        <v>0.6</v>
      </c>
      <c r="V62" s="10">
        <v>0.59</v>
      </c>
      <c r="W62" s="10">
        <v>0.46</v>
      </c>
      <c r="X62" s="10">
        <v>0.6</v>
      </c>
      <c r="Y62" s="10">
        <v>0.59</v>
      </c>
      <c r="Z62" s="10">
        <v>0.6</v>
      </c>
      <c r="AA62" s="10">
        <v>0.59</v>
      </c>
      <c r="AB62" s="10">
        <v>0.56999999999999995</v>
      </c>
      <c r="AC62" s="10">
        <v>0.56999999999999995</v>
      </c>
      <c r="AD62" s="10">
        <v>0.56000000000000005</v>
      </c>
    </row>
    <row r="63" spans="5:30" x14ac:dyDescent="0.25">
      <c r="R63" s="9" t="s">
        <v>6</v>
      </c>
      <c r="S63" s="10">
        <v>0.32</v>
      </c>
      <c r="T63" s="10">
        <v>0.33</v>
      </c>
      <c r="U63" s="10">
        <v>0.33</v>
      </c>
      <c r="V63" s="10">
        <v>0.32</v>
      </c>
      <c r="W63" s="10">
        <v>0.32</v>
      </c>
      <c r="X63" s="10">
        <v>0.31</v>
      </c>
      <c r="Y63" s="10">
        <v>0.33</v>
      </c>
      <c r="Z63" s="10">
        <v>0.32</v>
      </c>
      <c r="AA63" s="10">
        <v>0.33</v>
      </c>
      <c r="AB63" s="10">
        <v>0.31</v>
      </c>
      <c r="AC63" s="10">
        <v>0.32</v>
      </c>
      <c r="AD63" s="10">
        <v>0.32</v>
      </c>
    </row>
    <row r="64" spans="5:30" x14ac:dyDescent="0.25">
      <c r="R64" s="9" t="s">
        <v>5</v>
      </c>
      <c r="S64" s="10">
        <v>0.44</v>
      </c>
      <c r="T64" s="10">
        <v>0.44</v>
      </c>
      <c r="U64" s="10">
        <v>0.44</v>
      </c>
      <c r="V64" s="10">
        <v>0.44</v>
      </c>
      <c r="W64" s="10">
        <v>0.45</v>
      </c>
      <c r="X64" s="10">
        <v>0.45</v>
      </c>
      <c r="Y64" s="10">
        <v>0.45</v>
      </c>
      <c r="Z64" s="10">
        <v>0.45</v>
      </c>
      <c r="AA64" s="10">
        <v>0.45</v>
      </c>
      <c r="AB64" s="10">
        <v>0.45</v>
      </c>
      <c r="AC64" s="10">
        <v>0.45</v>
      </c>
      <c r="AD64" s="10">
        <v>0.45</v>
      </c>
    </row>
    <row r="65" spans="18:30" x14ac:dyDescent="0.25">
      <c r="R65" s="9" t="s">
        <v>4</v>
      </c>
      <c r="S65" s="10">
        <v>0.41</v>
      </c>
      <c r="T65" s="10">
        <v>0.42</v>
      </c>
      <c r="U65" s="10">
        <v>0.42</v>
      </c>
      <c r="V65" s="10">
        <v>0.42</v>
      </c>
      <c r="W65" s="10">
        <v>0.43</v>
      </c>
      <c r="X65" s="10">
        <v>0.44</v>
      </c>
      <c r="Y65" s="10">
        <v>0.45</v>
      </c>
      <c r="Z65" s="10">
        <v>0.45</v>
      </c>
      <c r="AA65" s="10">
        <v>0.46</v>
      </c>
      <c r="AB65" s="10">
        <v>0.46</v>
      </c>
      <c r="AC65" s="10">
        <v>0.46</v>
      </c>
      <c r="AD65" s="10">
        <v>0.46</v>
      </c>
    </row>
    <row r="66" spans="18:30" x14ac:dyDescent="0.25">
      <c r="R66" s="9" t="s">
        <v>3</v>
      </c>
      <c r="S66" s="10">
        <v>0.38</v>
      </c>
      <c r="T66" s="10">
        <v>0.39</v>
      </c>
      <c r="U66" s="10">
        <v>0.39</v>
      </c>
      <c r="V66" s="10">
        <v>0.39</v>
      </c>
      <c r="W66" s="10">
        <v>0.39</v>
      </c>
      <c r="X66" s="10">
        <v>0.39</v>
      </c>
      <c r="Y66" s="10">
        <v>0.38</v>
      </c>
      <c r="Z66" s="10">
        <v>0.37</v>
      </c>
      <c r="AA66" s="10">
        <v>0.38</v>
      </c>
      <c r="AB66" s="10">
        <v>0.38</v>
      </c>
      <c r="AC66" s="10">
        <v>0.38</v>
      </c>
      <c r="AD66" s="10">
        <v>0.39</v>
      </c>
    </row>
    <row r="67" spans="18:30" x14ac:dyDescent="0.25">
      <c r="R67" s="9" t="s">
        <v>2</v>
      </c>
      <c r="S67" s="10">
        <v>0.38</v>
      </c>
      <c r="T67" s="10">
        <v>0.42</v>
      </c>
      <c r="U67" s="10">
        <v>0.43</v>
      </c>
      <c r="V67" s="10">
        <v>0.45</v>
      </c>
      <c r="W67" s="10">
        <v>0.47</v>
      </c>
      <c r="X67" s="10">
        <v>0.49</v>
      </c>
      <c r="Y67" s="10">
        <v>0.51</v>
      </c>
      <c r="Z67" s="10">
        <v>0.52</v>
      </c>
      <c r="AA67" s="10">
        <v>0.55000000000000004</v>
      </c>
      <c r="AB67" s="10">
        <v>0.56999999999999995</v>
      </c>
      <c r="AC67" s="10">
        <v>0.59</v>
      </c>
      <c r="AD67" s="10">
        <v>0.6</v>
      </c>
    </row>
    <row r="68" spans="18:30" x14ac:dyDescent="0.25">
      <c r="R68" s="9" t="s">
        <v>1</v>
      </c>
      <c r="S68" s="10">
        <v>0.43</v>
      </c>
      <c r="T68" s="10">
        <v>0.4</v>
      </c>
      <c r="U68" s="10">
        <v>0.32</v>
      </c>
      <c r="V68" s="10">
        <v>0.27</v>
      </c>
      <c r="W68" s="10">
        <v>0.27</v>
      </c>
      <c r="X68" s="10">
        <v>0.31</v>
      </c>
      <c r="Y68" s="10">
        <v>0.32</v>
      </c>
      <c r="Z68" s="10">
        <v>0.34</v>
      </c>
      <c r="AA68" s="10">
        <v>0.33</v>
      </c>
      <c r="AB68" s="10">
        <v>0.32</v>
      </c>
      <c r="AC68" s="10">
        <v>0.4</v>
      </c>
      <c r="AD68" s="10">
        <v>0.28000000000000003</v>
      </c>
    </row>
    <row r="69" spans="18:30" x14ac:dyDescent="0.25">
      <c r="R69" s="9" t="s">
        <v>0</v>
      </c>
      <c r="S69" s="10">
        <v>0.52</v>
      </c>
      <c r="T69" s="10">
        <v>0.52</v>
      </c>
      <c r="U69" s="10">
        <v>0.52</v>
      </c>
      <c r="V69" s="10">
        <v>0.53</v>
      </c>
      <c r="W69" s="10">
        <v>0.53</v>
      </c>
      <c r="X69" s="10">
        <v>0.52</v>
      </c>
      <c r="Y69" s="10">
        <v>0.54</v>
      </c>
      <c r="Z69" s="10">
        <v>0.55000000000000004</v>
      </c>
      <c r="AA69" s="10">
        <v>0.54</v>
      </c>
      <c r="AB69" s="10">
        <v>0.54</v>
      </c>
      <c r="AC69" s="10">
        <v>0.54</v>
      </c>
      <c r="AD69" s="10">
        <v>0.53</v>
      </c>
    </row>
    <row r="72" spans="18:30" x14ac:dyDescent="0.25">
      <c r="R72" s="5" t="s">
        <v>19</v>
      </c>
    </row>
    <row r="73" spans="18:30" x14ac:dyDescent="0.25">
      <c r="S73" s="7">
        <v>42370</v>
      </c>
      <c r="T73" s="7">
        <v>42401</v>
      </c>
      <c r="U73" s="7">
        <v>42430</v>
      </c>
      <c r="V73" s="7">
        <v>42461</v>
      </c>
      <c r="W73" s="7">
        <v>42491</v>
      </c>
      <c r="X73" s="7">
        <v>42522</v>
      </c>
      <c r="Y73" s="7">
        <v>42552</v>
      </c>
      <c r="Z73" s="7">
        <v>42583</v>
      </c>
      <c r="AA73" s="7">
        <v>42614</v>
      </c>
      <c r="AB73" s="7">
        <v>42644</v>
      </c>
      <c r="AC73" s="7">
        <v>42675</v>
      </c>
      <c r="AD73" s="7">
        <v>42705</v>
      </c>
    </row>
    <row r="74" spans="18:30" x14ac:dyDescent="0.25">
      <c r="R74" s="9" t="s">
        <v>12</v>
      </c>
      <c r="S74" s="10">
        <v>0.13</v>
      </c>
      <c r="T74" s="10">
        <v>0.1</v>
      </c>
      <c r="U74" s="10">
        <v>0.12</v>
      </c>
      <c r="V74" s="10">
        <v>0.13</v>
      </c>
      <c r="W74" s="10">
        <v>0.13</v>
      </c>
      <c r="X74" s="10">
        <v>0.13</v>
      </c>
      <c r="Y74" s="10">
        <v>0.11</v>
      </c>
      <c r="Z74" s="10">
        <v>0.13</v>
      </c>
      <c r="AA74" s="10">
        <v>0.12</v>
      </c>
      <c r="AB74" s="10">
        <v>0.14000000000000001</v>
      </c>
      <c r="AC74" s="10">
        <v>0.13</v>
      </c>
      <c r="AD74" s="10">
        <v>0.15</v>
      </c>
    </row>
    <row r="75" spans="18:30" x14ac:dyDescent="0.25">
      <c r="R75" s="9" t="s">
        <v>11</v>
      </c>
      <c r="S75" s="10">
        <v>0.09</v>
      </c>
      <c r="T75" s="10">
        <v>0.08</v>
      </c>
      <c r="U75" s="10">
        <v>0.09</v>
      </c>
      <c r="V75" s="10">
        <v>0.09</v>
      </c>
      <c r="W75" s="10">
        <v>0.09</v>
      </c>
      <c r="X75" s="10">
        <v>0.1</v>
      </c>
      <c r="Y75" s="10">
        <v>0.09</v>
      </c>
      <c r="Z75" s="10">
        <v>0.09</v>
      </c>
      <c r="AA75" s="10">
        <v>0.09</v>
      </c>
      <c r="AB75" s="10">
        <v>0.1</v>
      </c>
      <c r="AC75" s="10">
        <v>0.1</v>
      </c>
      <c r="AD75" s="10">
        <v>0.11</v>
      </c>
    </row>
    <row r="76" spans="18:30" x14ac:dyDescent="0.25">
      <c r="R76" s="9" t="s">
        <v>10</v>
      </c>
      <c r="S76" s="10">
        <v>0.17</v>
      </c>
      <c r="T76" s="10">
        <v>0.14000000000000001</v>
      </c>
      <c r="U76" s="10">
        <v>0.17</v>
      </c>
      <c r="V76" s="10">
        <v>0.16</v>
      </c>
      <c r="W76" s="10">
        <v>0.16</v>
      </c>
      <c r="X76" s="10">
        <v>0.17</v>
      </c>
      <c r="Y76" s="10">
        <v>0.13</v>
      </c>
      <c r="Z76" s="10">
        <v>0.14000000000000001</v>
      </c>
      <c r="AA76" s="10">
        <v>0.13</v>
      </c>
      <c r="AB76" s="10">
        <v>0.15</v>
      </c>
      <c r="AC76" s="10">
        <v>0.13</v>
      </c>
      <c r="AD76" s="10">
        <v>0.15</v>
      </c>
    </row>
    <row r="77" spans="18:30" x14ac:dyDescent="0.25">
      <c r="R77" s="9" t="s">
        <v>9</v>
      </c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>
        <v>0.14000000000000001</v>
      </c>
      <c r="AD77" s="10">
        <v>0.15</v>
      </c>
    </row>
    <row r="78" spans="18:30" x14ac:dyDescent="0.25">
      <c r="R78" s="9" t="s">
        <v>8</v>
      </c>
      <c r="S78" s="10">
        <v>0.15</v>
      </c>
      <c r="T78" s="10">
        <v>0.13</v>
      </c>
      <c r="U78" s="10">
        <v>0.14000000000000001</v>
      </c>
      <c r="V78" s="10">
        <v>0.14000000000000001</v>
      </c>
      <c r="W78" s="10">
        <v>0.18</v>
      </c>
      <c r="X78" s="10">
        <v>0.15</v>
      </c>
      <c r="Y78" s="10">
        <v>0.13</v>
      </c>
      <c r="Z78" s="10">
        <v>0.15</v>
      </c>
      <c r="AA78" s="10">
        <v>0.14000000000000001</v>
      </c>
      <c r="AB78" s="10">
        <v>0.16</v>
      </c>
      <c r="AC78" s="10">
        <v>0.15</v>
      </c>
      <c r="AD78" s="10">
        <v>0.17</v>
      </c>
    </row>
    <row r="79" spans="18:30" x14ac:dyDescent="0.25">
      <c r="R79" s="9" t="s">
        <v>7</v>
      </c>
      <c r="S79" s="10">
        <v>0.18</v>
      </c>
      <c r="T79" s="10">
        <v>0.12</v>
      </c>
      <c r="U79" s="10">
        <v>0.16</v>
      </c>
      <c r="V79" s="10">
        <v>0.16</v>
      </c>
      <c r="W79" s="10">
        <v>0.15</v>
      </c>
      <c r="X79" s="10">
        <v>0.18</v>
      </c>
      <c r="Y79" s="10">
        <v>0.13</v>
      </c>
      <c r="Z79" s="10">
        <v>0.16</v>
      </c>
      <c r="AA79" s="10">
        <v>0.14000000000000001</v>
      </c>
      <c r="AB79" s="10">
        <v>0.18</v>
      </c>
      <c r="AC79" s="10">
        <v>0.17</v>
      </c>
      <c r="AD79" s="10">
        <v>0.19</v>
      </c>
    </row>
    <row r="80" spans="18:30" x14ac:dyDescent="0.25">
      <c r="R80" s="9" t="s">
        <v>6</v>
      </c>
      <c r="S80" s="10">
        <v>0.13</v>
      </c>
      <c r="T80" s="10">
        <v>0.1</v>
      </c>
      <c r="U80" s="10">
        <v>0.12</v>
      </c>
      <c r="V80" s="10">
        <v>0.12</v>
      </c>
      <c r="W80" s="10">
        <v>0.13</v>
      </c>
      <c r="X80" s="10">
        <v>0.14000000000000001</v>
      </c>
      <c r="Y80" s="10">
        <v>0.1</v>
      </c>
      <c r="Z80" s="10">
        <v>0.11</v>
      </c>
      <c r="AA80" s="10">
        <v>0.11</v>
      </c>
      <c r="AB80" s="10">
        <v>0.13</v>
      </c>
      <c r="AC80" s="10">
        <v>0.13</v>
      </c>
      <c r="AD80" s="10">
        <v>0.14000000000000001</v>
      </c>
    </row>
    <row r="81" spans="18:30" x14ac:dyDescent="0.25">
      <c r="R81" s="9" t="s">
        <v>5</v>
      </c>
      <c r="S81" s="10">
        <v>0.11</v>
      </c>
      <c r="T81" s="10">
        <v>0.08</v>
      </c>
      <c r="U81" s="10">
        <v>0.1</v>
      </c>
      <c r="V81" s="10">
        <v>0.1</v>
      </c>
      <c r="W81" s="10">
        <v>0.11</v>
      </c>
      <c r="X81" s="10">
        <v>0.11</v>
      </c>
      <c r="Y81" s="10">
        <v>0.09</v>
      </c>
      <c r="Z81" s="10">
        <v>0.1</v>
      </c>
      <c r="AA81" s="10">
        <v>0.09</v>
      </c>
      <c r="AB81" s="10">
        <v>0.1</v>
      </c>
      <c r="AC81" s="10">
        <v>0.09</v>
      </c>
      <c r="AD81" s="10">
        <v>0.1</v>
      </c>
    </row>
    <row r="82" spans="18:30" x14ac:dyDescent="0.25">
      <c r="R82" s="9" t="s">
        <v>4</v>
      </c>
      <c r="S82" s="10">
        <v>0.09</v>
      </c>
      <c r="T82" s="10">
        <v>7.0000000000000007E-2</v>
      </c>
      <c r="U82" s="10">
        <v>0.09</v>
      </c>
      <c r="V82" s="10">
        <v>0.09</v>
      </c>
      <c r="W82" s="10">
        <v>0.09</v>
      </c>
      <c r="X82" s="10">
        <v>0.1</v>
      </c>
      <c r="Y82" s="10">
        <v>0.08</v>
      </c>
      <c r="Z82" s="10">
        <v>0.09</v>
      </c>
      <c r="AA82" s="10">
        <v>0.08</v>
      </c>
      <c r="AB82" s="10">
        <v>0.1</v>
      </c>
      <c r="AC82" s="10">
        <v>0.1</v>
      </c>
      <c r="AD82" s="10">
        <v>0.1</v>
      </c>
    </row>
    <row r="83" spans="18:30" x14ac:dyDescent="0.25">
      <c r="R83" s="9" t="s">
        <v>3</v>
      </c>
      <c r="S83" s="10">
        <v>0.11</v>
      </c>
      <c r="T83" s="10">
        <v>0.09</v>
      </c>
      <c r="U83" s="10">
        <v>0.11</v>
      </c>
      <c r="V83" s="10">
        <v>0.1</v>
      </c>
      <c r="W83" s="10">
        <v>0.12</v>
      </c>
      <c r="X83" s="10">
        <v>0.12</v>
      </c>
      <c r="Y83" s="10">
        <v>0.1</v>
      </c>
      <c r="Z83" s="10">
        <v>0.11</v>
      </c>
      <c r="AA83" s="10">
        <v>0.11</v>
      </c>
      <c r="AB83" s="10">
        <v>0.12</v>
      </c>
      <c r="AC83" s="10">
        <v>0.11</v>
      </c>
      <c r="AD83" s="10">
        <v>0.13</v>
      </c>
    </row>
    <row r="84" spans="18:30" x14ac:dyDescent="0.25">
      <c r="R84" s="9" t="s">
        <v>2</v>
      </c>
      <c r="S84" s="10">
        <v>0.1</v>
      </c>
      <c r="T84" s="10">
        <v>0.09</v>
      </c>
      <c r="U84" s="10">
        <v>0.1</v>
      </c>
      <c r="V84" s="10">
        <v>0.1</v>
      </c>
      <c r="W84" s="10">
        <v>0.1</v>
      </c>
      <c r="X84" s="10">
        <v>0.1</v>
      </c>
      <c r="Y84" s="10">
        <v>0.08</v>
      </c>
      <c r="Z84" s="10">
        <v>0.09</v>
      </c>
      <c r="AA84" s="10">
        <v>0.09</v>
      </c>
      <c r="AB84" s="10">
        <v>0.1</v>
      </c>
      <c r="AC84" s="10">
        <v>0.09</v>
      </c>
      <c r="AD84" s="10">
        <v>0.1</v>
      </c>
    </row>
    <row r="85" spans="18:30" x14ac:dyDescent="0.25">
      <c r="R85" s="9" t="s">
        <v>1</v>
      </c>
      <c r="S85" s="10">
        <v>0.06</v>
      </c>
      <c r="T85" s="10">
        <v>0.06</v>
      </c>
      <c r="U85" s="10">
        <v>0.05</v>
      </c>
      <c r="V85" s="10">
        <v>0.06</v>
      </c>
      <c r="W85" s="10">
        <v>0.05</v>
      </c>
      <c r="X85" s="10">
        <v>0.05</v>
      </c>
      <c r="Y85" s="10">
        <v>0.05</v>
      </c>
      <c r="Z85" s="10">
        <v>0.05</v>
      </c>
      <c r="AA85" s="10">
        <v>0.04</v>
      </c>
      <c r="AB85" s="10">
        <v>0.04</v>
      </c>
      <c r="AC85" s="10">
        <v>0.1</v>
      </c>
      <c r="AD85" s="10">
        <v>0.1</v>
      </c>
    </row>
    <row r="86" spans="18:30" x14ac:dyDescent="0.25">
      <c r="R86" s="9" t="s">
        <v>0</v>
      </c>
      <c r="S86" s="10">
        <v>0.13</v>
      </c>
      <c r="T86" s="10">
        <v>0.1</v>
      </c>
      <c r="U86" s="10">
        <v>0.12</v>
      </c>
      <c r="V86" s="10">
        <v>0.12</v>
      </c>
      <c r="W86" s="10">
        <v>0.12</v>
      </c>
      <c r="X86" s="10">
        <v>0.13</v>
      </c>
      <c r="Y86" s="10">
        <v>0.1</v>
      </c>
      <c r="Z86" s="10">
        <v>0.12</v>
      </c>
      <c r="AA86" s="10">
        <v>0.11</v>
      </c>
      <c r="AB86" s="10">
        <v>0.13</v>
      </c>
      <c r="AC86" s="10">
        <v>0.11</v>
      </c>
      <c r="AD86" s="10">
        <v>0.13</v>
      </c>
    </row>
    <row r="89" spans="18:30" x14ac:dyDescent="0.25">
      <c r="R89" s="5" t="s">
        <v>18</v>
      </c>
    </row>
    <row r="90" spans="18:30" x14ac:dyDescent="0.25">
      <c r="S90" s="7">
        <v>42370</v>
      </c>
      <c r="T90" s="7">
        <v>42401</v>
      </c>
      <c r="U90" s="7">
        <v>42430</v>
      </c>
      <c r="V90" s="7">
        <v>42461</v>
      </c>
      <c r="W90" s="7">
        <v>42491</v>
      </c>
      <c r="X90" s="7">
        <v>42522</v>
      </c>
      <c r="Y90" s="7">
        <v>42552</v>
      </c>
      <c r="Z90" s="7">
        <v>42583</v>
      </c>
      <c r="AA90" s="7">
        <v>42614</v>
      </c>
      <c r="AB90" s="7">
        <v>42644</v>
      </c>
      <c r="AC90" s="7">
        <v>42675</v>
      </c>
      <c r="AD90" s="7">
        <v>42705</v>
      </c>
    </row>
    <row r="91" spans="18:30" x14ac:dyDescent="0.25">
      <c r="R91" s="9" t="s">
        <v>12</v>
      </c>
      <c r="S91" s="10">
        <v>0.18</v>
      </c>
      <c r="T91" s="10">
        <v>0.25</v>
      </c>
      <c r="U91" s="10">
        <v>0.19</v>
      </c>
      <c r="V91" s="10">
        <v>0.17</v>
      </c>
      <c r="W91" s="10">
        <v>0.18</v>
      </c>
      <c r="X91" s="10">
        <v>0.21</v>
      </c>
      <c r="Y91" s="10">
        <v>0.24</v>
      </c>
      <c r="Z91" s="10">
        <v>0.23</v>
      </c>
      <c r="AA91" s="10">
        <v>0.2</v>
      </c>
      <c r="AB91" s="10">
        <v>0.24</v>
      </c>
      <c r="AC91" s="10">
        <v>0.24</v>
      </c>
      <c r="AD91" s="10">
        <v>0.22</v>
      </c>
    </row>
    <row r="92" spans="18:30" x14ac:dyDescent="0.25">
      <c r="R92" s="9" t="s">
        <v>11</v>
      </c>
      <c r="S92" s="10">
        <v>0.41</v>
      </c>
      <c r="T92" s="10">
        <v>0.33</v>
      </c>
      <c r="U92" s="10">
        <v>0.3</v>
      </c>
      <c r="V92" s="10">
        <v>0.38</v>
      </c>
      <c r="W92" s="10">
        <v>0.38</v>
      </c>
      <c r="X92" s="10">
        <v>0.32</v>
      </c>
      <c r="Y92" s="10">
        <v>0.35</v>
      </c>
      <c r="Z92" s="10">
        <v>0.28999999999999998</v>
      </c>
      <c r="AA92" s="10">
        <v>0.3</v>
      </c>
      <c r="AB92" s="10">
        <v>0.36</v>
      </c>
      <c r="AC92" s="10">
        <v>0.34</v>
      </c>
      <c r="AD92" s="10">
        <v>0.39</v>
      </c>
    </row>
    <row r="93" spans="18:30" x14ac:dyDescent="0.25">
      <c r="R93" s="9" t="s">
        <v>10</v>
      </c>
      <c r="S93" s="10">
        <v>0.22</v>
      </c>
      <c r="T93" s="10">
        <v>0.28000000000000003</v>
      </c>
      <c r="U93" s="10">
        <v>0.3</v>
      </c>
      <c r="V93" s="10">
        <v>0.35</v>
      </c>
      <c r="W93" s="10">
        <v>0.28000000000000003</v>
      </c>
      <c r="X93" s="10">
        <v>0.26</v>
      </c>
      <c r="Y93" s="10">
        <v>0.26</v>
      </c>
      <c r="Z93" s="10">
        <v>0.25</v>
      </c>
      <c r="AA93" s="10">
        <v>0.21</v>
      </c>
      <c r="AB93" s="10">
        <v>0.21</v>
      </c>
      <c r="AC93" s="10">
        <v>0.24</v>
      </c>
      <c r="AD93" s="10">
        <v>0.25</v>
      </c>
    </row>
    <row r="94" spans="18:30" x14ac:dyDescent="0.25">
      <c r="R94" s="9" t="s">
        <v>9</v>
      </c>
      <c r="S94" s="10"/>
      <c r="T94" s="10"/>
      <c r="U94" s="10"/>
      <c r="V94" s="10"/>
      <c r="X94" s="10"/>
      <c r="Y94" s="10"/>
      <c r="Z94" s="10"/>
      <c r="AA94" s="10"/>
      <c r="AB94" s="10"/>
      <c r="AC94" s="10">
        <v>0.59</v>
      </c>
      <c r="AD94" s="10">
        <v>0.82</v>
      </c>
    </row>
    <row r="95" spans="18:30" x14ac:dyDescent="0.25">
      <c r="R95" s="9" t="s">
        <v>8</v>
      </c>
      <c r="S95" s="10">
        <v>0.16</v>
      </c>
      <c r="T95" s="10">
        <v>0.21</v>
      </c>
      <c r="U95" s="10">
        <v>0.28999999999999998</v>
      </c>
      <c r="V95" s="10">
        <v>0.28000000000000003</v>
      </c>
      <c r="W95" s="10">
        <v>0.61</v>
      </c>
      <c r="X95" s="10">
        <v>0.18</v>
      </c>
      <c r="Y95" s="10">
        <v>0.18</v>
      </c>
      <c r="Z95" s="10">
        <v>0.18</v>
      </c>
      <c r="AA95" s="10">
        <v>0.28000000000000003</v>
      </c>
      <c r="AB95" s="10">
        <v>0.27</v>
      </c>
      <c r="AC95" s="10">
        <v>0.27</v>
      </c>
      <c r="AD95" s="10">
        <v>0.28000000000000003</v>
      </c>
    </row>
    <row r="96" spans="18:30" x14ac:dyDescent="0.25">
      <c r="R96" s="9" t="s">
        <v>7</v>
      </c>
      <c r="S96" s="10">
        <v>0.7</v>
      </c>
      <c r="T96" s="10">
        <v>0.65</v>
      </c>
      <c r="U96" s="10">
        <v>0.78</v>
      </c>
      <c r="V96" s="10">
        <v>0.63</v>
      </c>
      <c r="W96" s="10">
        <v>0.24</v>
      </c>
      <c r="X96" s="10">
        <v>0.68</v>
      </c>
      <c r="Y96" s="10">
        <v>0.65</v>
      </c>
      <c r="Z96" s="10">
        <v>0.65</v>
      </c>
      <c r="AA96" s="10">
        <v>0.75</v>
      </c>
      <c r="AB96" s="10">
        <v>0.71</v>
      </c>
      <c r="AC96" s="10">
        <v>0.64</v>
      </c>
      <c r="AD96" s="10">
        <v>0.73</v>
      </c>
    </row>
    <row r="97" spans="18:30" x14ac:dyDescent="0.25">
      <c r="R97" s="9" t="s">
        <v>6</v>
      </c>
      <c r="S97" s="10">
        <v>0.28999999999999998</v>
      </c>
      <c r="T97" s="10">
        <v>0.4</v>
      </c>
      <c r="U97" s="10">
        <v>0.41</v>
      </c>
      <c r="V97" s="10">
        <v>0.47</v>
      </c>
      <c r="W97" s="10">
        <v>0.59</v>
      </c>
      <c r="X97" s="10">
        <v>0.69</v>
      </c>
      <c r="Y97" s="10">
        <v>0.64</v>
      </c>
      <c r="Z97" s="10">
        <v>0.65</v>
      </c>
      <c r="AA97" s="10">
        <v>0.52</v>
      </c>
      <c r="AB97" s="10">
        <v>0.52</v>
      </c>
      <c r="AC97" s="10">
        <v>0.47</v>
      </c>
      <c r="AD97" s="10">
        <v>0.53</v>
      </c>
    </row>
    <row r="98" spans="18:30" x14ac:dyDescent="0.25">
      <c r="R98" s="9" t="s">
        <v>5</v>
      </c>
      <c r="S98" s="10">
        <v>0.48</v>
      </c>
      <c r="T98" s="10">
        <v>0.44</v>
      </c>
      <c r="U98" s="10">
        <v>0.44</v>
      </c>
      <c r="V98" s="10">
        <v>0.49</v>
      </c>
      <c r="W98" s="10">
        <v>0.51</v>
      </c>
      <c r="X98" s="10">
        <v>0.53</v>
      </c>
      <c r="Y98" s="10">
        <v>0.53</v>
      </c>
      <c r="Z98" s="10">
        <v>0.5</v>
      </c>
      <c r="AA98" s="10">
        <v>0.5</v>
      </c>
      <c r="AB98" s="10">
        <v>0.51</v>
      </c>
      <c r="AC98" s="10">
        <v>0.51</v>
      </c>
      <c r="AD98" s="10">
        <v>0.5</v>
      </c>
    </row>
    <row r="99" spans="18:30" x14ac:dyDescent="0.25">
      <c r="R99" s="9" t="s">
        <v>4</v>
      </c>
      <c r="S99" s="10">
        <v>0.5</v>
      </c>
      <c r="T99" s="10">
        <v>0.55000000000000004</v>
      </c>
      <c r="U99" s="10">
        <v>0.54</v>
      </c>
      <c r="V99" s="10">
        <v>0.67</v>
      </c>
      <c r="W99" s="10">
        <v>0.56999999999999995</v>
      </c>
      <c r="X99" s="10">
        <v>0.5</v>
      </c>
      <c r="Y99" s="10">
        <v>0.52</v>
      </c>
      <c r="Z99" s="10">
        <v>0.53</v>
      </c>
      <c r="AA99" s="10">
        <v>0.52</v>
      </c>
      <c r="AB99" s="10">
        <v>0.53</v>
      </c>
      <c r="AC99" s="10">
        <v>0.53</v>
      </c>
      <c r="AD99" s="10">
        <v>0.57999999999999996</v>
      </c>
    </row>
    <row r="100" spans="18:30" x14ac:dyDescent="0.25">
      <c r="R100" s="9" t="s">
        <v>3</v>
      </c>
      <c r="S100" s="10">
        <v>0.21</v>
      </c>
      <c r="T100" s="10">
        <v>0.25</v>
      </c>
      <c r="U100" s="10">
        <v>0.2</v>
      </c>
      <c r="V100" s="10">
        <v>0.19</v>
      </c>
      <c r="W100" s="10">
        <v>0.2</v>
      </c>
      <c r="X100" s="10">
        <v>0.21</v>
      </c>
      <c r="Y100" s="10">
        <v>0.19</v>
      </c>
      <c r="Z100" s="10">
        <v>0.28999999999999998</v>
      </c>
      <c r="AA100" s="10">
        <v>0.27</v>
      </c>
      <c r="AB100" s="10">
        <v>0.31</v>
      </c>
      <c r="AC100" s="10">
        <v>0.25</v>
      </c>
      <c r="AD100" s="10">
        <v>0.16</v>
      </c>
    </row>
    <row r="101" spans="18:30" x14ac:dyDescent="0.25">
      <c r="R101" s="9" t="s">
        <v>2</v>
      </c>
      <c r="S101" s="10">
        <v>0.44</v>
      </c>
      <c r="T101" s="10">
        <v>0.41</v>
      </c>
      <c r="U101" s="10">
        <v>0.38</v>
      </c>
      <c r="V101" s="10">
        <v>0.32</v>
      </c>
      <c r="W101" s="10">
        <v>0.34</v>
      </c>
      <c r="X101" s="10">
        <v>0.43</v>
      </c>
      <c r="Y101" s="10">
        <v>0.41</v>
      </c>
      <c r="Z101" s="10">
        <v>0.46</v>
      </c>
      <c r="AA101" s="10">
        <v>0.49</v>
      </c>
      <c r="AB101" s="10">
        <v>0.47</v>
      </c>
      <c r="AC101" s="10">
        <v>0.5</v>
      </c>
      <c r="AD101" s="10">
        <v>0.46</v>
      </c>
    </row>
    <row r="102" spans="18:30" x14ac:dyDescent="0.25">
      <c r="R102" s="9" t="s">
        <v>1</v>
      </c>
      <c r="S102" s="10">
        <v>0.09</v>
      </c>
      <c r="T102" s="10">
        <v>0</v>
      </c>
      <c r="U102" s="10">
        <v>0</v>
      </c>
      <c r="V102" s="10">
        <v>0</v>
      </c>
      <c r="W102" s="10">
        <v>0</v>
      </c>
      <c r="X102" s="10">
        <v>0</v>
      </c>
      <c r="Y102" s="10">
        <v>0.25</v>
      </c>
      <c r="Z102" s="10">
        <v>0.14000000000000001</v>
      </c>
      <c r="AA102" s="10">
        <v>0.67</v>
      </c>
      <c r="AB102" s="10">
        <v>0</v>
      </c>
      <c r="AC102" s="10">
        <v>0.5</v>
      </c>
      <c r="AD102" s="10">
        <v>0.5</v>
      </c>
    </row>
    <row r="103" spans="18:30" x14ac:dyDescent="0.25">
      <c r="R103" s="9" t="s">
        <v>0</v>
      </c>
      <c r="S103" s="10">
        <v>0.55000000000000004</v>
      </c>
      <c r="T103" s="10">
        <v>0.6</v>
      </c>
      <c r="U103" s="10">
        <v>0.6</v>
      </c>
      <c r="V103" s="10">
        <v>0.67</v>
      </c>
      <c r="W103" s="10">
        <v>0.62</v>
      </c>
      <c r="X103" s="10">
        <v>0.56999999999999995</v>
      </c>
      <c r="Y103" s="10">
        <v>0.56000000000000005</v>
      </c>
      <c r="Z103" s="10">
        <v>0.56000000000000005</v>
      </c>
      <c r="AA103" s="10">
        <v>0.54</v>
      </c>
      <c r="AB103" s="10">
        <v>0.56999999999999995</v>
      </c>
      <c r="AC103" s="10">
        <v>0.6</v>
      </c>
      <c r="AD103" s="10">
        <v>0.61</v>
      </c>
    </row>
    <row r="106" spans="18:30" x14ac:dyDescent="0.25">
      <c r="R106" s="5" t="s">
        <v>17</v>
      </c>
    </row>
    <row r="107" spans="18:30" x14ac:dyDescent="0.25">
      <c r="S107" s="7">
        <v>42370</v>
      </c>
      <c r="T107" s="7">
        <v>42401</v>
      </c>
      <c r="U107" s="7">
        <v>42430</v>
      </c>
      <c r="V107" s="7">
        <v>42461</v>
      </c>
      <c r="W107" s="7">
        <v>42491</v>
      </c>
      <c r="X107" s="7">
        <v>42522</v>
      </c>
      <c r="Y107" s="7">
        <v>42552</v>
      </c>
      <c r="Z107" s="7">
        <v>42583</v>
      </c>
      <c r="AA107" s="7">
        <v>42614</v>
      </c>
      <c r="AB107" s="7">
        <v>42644</v>
      </c>
      <c r="AC107" s="7">
        <v>42675</v>
      </c>
      <c r="AD107" s="7">
        <v>42705</v>
      </c>
    </row>
    <row r="108" spans="18:30" x14ac:dyDescent="0.25">
      <c r="R108" s="9" t="s">
        <v>12</v>
      </c>
      <c r="S108" s="10">
        <v>0</v>
      </c>
      <c r="T108" s="10">
        <v>0</v>
      </c>
      <c r="U108" s="10">
        <v>0</v>
      </c>
      <c r="V108" s="10">
        <v>0</v>
      </c>
      <c r="W108" s="10">
        <v>0</v>
      </c>
      <c r="X108" s="10">
        <v>1</v>
      </c>
      <c r="Y108" s="10">
        <v>1</v>
      </c>
      <c r="Z108" s="10">
        <v>1</v>
      </c>
      <c r="AA108" s="10">
        <v>1</v>
      </c>
      <c r="AB108" s="10">
        <v>1</v>
      </c>
      <c r="AC108" s="10">
        <v>1</v>
      </c>
      <c r="AD108" s="10">
        <v>1</v>
      </c>
    </row>
    <row r="109" spans="18:30" x14ac:dyDescent="0.25">
      <c r="R109" s="9" t="s">
        <v>11</v>
      </c>
      <c r="S109" s="10">
        <v>0</v>
      </c>
      <c r="T109" s="10">
        <v>0</v>
      </c>
      <c r="U109" s="10">
        <v>0</v>
      </c>
      <c r="V109" s="10">
        <v>0</v>
      </c>
      <c r="W109" s="10">
        <v>0</v>
      </c>
      <c r="X109" s="10">
        <v>0.67</v>
      </c>
      <c r="Y109" s="10">
        <v>0.67</v>
      </c>
      <c r="Z109" s="10">
        <v>0.67</v>
      </c>
      <c r="AA109" s="10">
        <v>0.75</v>
      </c>
      <c r="AB109" s="10">
        <v>0.75</v>
      </c>
      <c r="AC109" s="10">
        <v>0.67</v>
      </c>
      <c r="AD109" s="10">
        <v>0.67</v>
      </c>
    </row>
    <row r="110" spans="18:30" x14ac:dyDescent="0.25">
      <c r="R110" s="9" t="s">
        <v>10</v>
      </c>
      <c r="S110" s="10">
        <v>0</v>
      </c>
      <c r="T110" s="10">
        <v>0</v>
      </c>
      <c r="U110" s="10">
        <v>0</v>
      </c>
      <c r="V110" s="10">
        <v>0</v>
      </c>
      <c r="W110" s="10">
        <v>0</v>
      </c>
      <c r="X110" s="10"/>
      <c r="Y110" s="10"/>
      <c r="Z110" s="10"/>
      <c r="AA110" s="10"/>
      <c r="AB110" s="10"/>
      <c r="AC110" s="10"/>
      <c r="AD110" s="10"/>
    </row>
    <row r="111" spans="18:30" x14ac:dyDescent="0.25">
      <c r="R111" s="9" t="s">
        <v>9</v>
      </c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>
        <v>1</v>
      </c>
      <c r="AD111" s="10">
        <v>1</v>
      </c>
    </row>
    <row r="112" spans="18:30" x14ac:dyDescent="0.25">
      <c r="R112" s="9" t="s">
        <v>8</v>
      </c>
      <c r="S112" s="10">
        <v>0</v>
      </c>
      <c r="T112" s="10">
        <v>0</v>
      </c>
      <c r="U112" s="10">
        <v>0</v>
      </c>
      <c r="V112" s="10">
        <v>0</v>
      </c>
      <c r="W112" s="10">
        <v>0</v>
      </c>
      <c r="X112" s="10">
        <v>1</v>
      </c>
      <c r="Y112" s="10">
        <v>1</v>
      </c>
      <c r="Z112" s="10">
        <v>1</v>
      </c>
      <c r="AA112" s="10">
        <v>1</v>
      </c>
      <c r="AB112" s="10">
        <v>1</v>
      </c>
      <c r="AC112" s="10">
        <v>1</v>
      </c>
      <c r="AD112" s="10">
        <v>1</v>
      </c>
    </row>
    <row r="113" spans="18:30" x14ac:dyDescent="0.25">
      <c r="R113" s="9" t="s">
        <v>7</v>
      </c>
      <c r="S113" s="10">
        <v>0</v>
      </c>
      <c r="T113" s="10">
        <v>0</v>
      </c>
      <c r="U113" s="10">
        <v>0</v>
      </c>
      <c r="V113" s="10">
        <v>0</v>
      </c>
      <c r="W113" s="10">
        <v>0</v>
      </c>
      <c r="X113" s="10">
        <v>1</v>
      </c>
      <c r="Y113" s="10">
        <v>1</v>
      </c>
      <c r="Z113" s="10">
        <v>1</v>
      </c>
      <c r="AA113" s="10">
        <v>1</v>
      </c>
      <c r="AB113" s="10">
        <v>1</v>
      </c>
      <c r="AC113" s="10">
        <v>1</v>
      </c>
      <c r="AD113" s="10">
        <v>1</v>
      </c>
    </row>
    <row r="114" spans="18:30" x14ac:dyDescent="0.25">
      <c r="R114" s="9" t="s">
        <v>6</v>
      </c>
      <c r="S114" s="10">
        <v>0</v>
      </c>
      <c r="T114" s="10">
        <v>0</v>
      </c>
      <c r="U114" s="10">
        <v>0</v>
      </c>
      <c r="V114" s="10">
        <v>0</v>
      </c>
      <c r="W114" s="10">
        <v>0</v>
      </c>
      <c r="X114" s="10">
        <v>1</v>
      </c>
      <c r="Y114" s="10">
        <v>1</v>
      </c>
      <c r="Z114" s="10">
        <v>1</v>
      </c>
      <c r="AA114" s="10">
        <v>1</v>
      </c>
      <c r="AB114" s="10">
        <v>1</v>
      </c>
      <c r="AC114" s="10">
        <v>1</v>
      </c>
      <c r="AD114" s="10">
        <v>1</v>
      </c>
    </row>
    <row r="115" spans="18:30" x14ac:dyDescent="0.25">
      <c r="R115" s="9" t="s">
        <v>5</v>
      </c>
      <c r="S115" s="10">
        <v>0.45</v>
      </c>
      <c r="T115" s="10">
        <v>0.45</v>
      </c>
      <c r="U115" s="10">
        <v>0.45</v>
      </c>
      <c r="V115" s="10">
        <v>0.44</v>
      </c>
      <c r="W115" s="10">
        <v>0.44</v>
      </c>
      <c r="X115" s="10">
        <v>0.99</v>
      </c>
      <c r="Y115" s="10">
        <v>0.99</v>
      </c>
      <c r="Z115" s="10">
        <v>0.99</v>
      </c>
      <c r="AA115" s="10">
        <v>1</v>
      </c>
      <c r="AB115" s="10">
        <v>1</v>
      </c>
      <c r="AC115" s="10">
        <v>1</v>
      </c>
      <c r="AD115" s="10">
        <v>1</v>
      </c>
    </row>
    <row r="116" spans="18:30" x14ac:dyDescent="0.25">
      <c r="R116" s="9" t="s">
        <v>4</v>
      </c>
      <c r="S116" s="10">
        <v>0</v>
      </c>
      <c r="T116" s="10">
        <v>0</v>
      </c>
      <c r="U116" s="10">
        <v>0</v>
      </c>
      <c r="V116" s="10">
        <v>0</v>
      </c>
      <c r="W116" s="10">
        <v>0</v>
      </c>
      <c r="X116" s="10">
        <v>0.98</v>
      </c>
      <c r="Y116" s="10">
        <v>1</v>
      </c>
      <c r="Z116" s="10">
        <v>1</v>
      </c>
      <c r="AA116" s="10">
        <v>1</v>
      </c>
      <c r="AB116" s="10">
        <v>1</v>
      </c>
      <c r="AC116" s="10">
        <v>1</v>
      </c>
      <c r="AD116" s="10">
        <v>1</v>
      </c>
    </row>
    <row r="117" spans="18:30" x14ac:dyDescent="0.25">
      <c r="R117" s="9" t="s">
        <v>3</v>
      </c>
      <c r="S117" s="10">
        <v>0.28999999999999998</v>
      </c>
      <c r="T117" s="10">
        <v>0.25</v>
      </c>
      <c r="U117" s="10">
        <v>0.25</v>
      </c>
      <c r="V117" s="10">
        <v>0.25</v>
      </c>
      <c r="W117" s="10">
        <v>0.25</v>
      </c>
      <c r="X117" s="10">
        <v>1</v>
      </c>
      <c r="Y117" s="10">
        <v>1</v>
      </c>
      <c r="Z117" s="10">
        <v>1</v>
      </c>
      <c r="AA117" s="10">
        <v>1</v>
      </c>
      <c r="AB117" s="10">
        <v>1</v>
      </c>
      <c r="AC117" s="10">
        <v>1</v>
      </c>
      <c r="AD117" s="10">
        <v>1</v>
      </c>
    </row>
    <row r="118" spans="18:30" x14ac:dyDescent="0.25">
      <c r="R118" s="9" t="s">
        <v>2</v>
      </c>
      <c r="S118" s="10">
        <v>0.25</v>
      </c>
      <c r="T118" s="10">
        <v>0</v>
      </c>
      <c r="U118" s="10">
        <v>0</v>
      </c>
      <c r="V118" s="10">
        <v>0</v>
      </c>
      <c r="W118" s="10">
        <v>0</v>
      </c>
      <c r="X118" s="10">
        <v>1</v>
      </c>
      <c r="Y118" s="10">
        <v>1</v>
      </c>
      <c r="Z118" s="10">
        <v>1</v>
      </c>
      <c r="AA118" s="10"/>
      <c r="AB118" s="10"/>
      <c r="AC118" s="10"/>
      <c r="AD118" s="10"/>
    </row>
    <row r="119" spans="18:30" x14ac:dyDescent="0.25">
      <c r="R119" s="9" t="s">
        <v>1</v>
      </c>
      <c r="S119" s="10">
        <v>0</v>
      </c>
      <c r="T119" s="10">
        <v>0</v>
      </c>
      <c r="U119" s="10">
        <v>0</v>
      </c>
      <c r="V119" s="10">
        <v>0</v>
      </c>
      <c r="W119" s="10">
        <v>0</v>
      </c>
      <c r="X119" s="10"/>
      <c r="Y119" s="10"/>
      <c r="Z119" s="10"/>
      <c r="AA119" s="10"/>
      <c r="AB119" s="10"/>
      <c r="AC119" s="10"/>
      <c r="AD119" s="10"/>
    </row>
    <row r="120" spans="18:30" x14ac:dyDescent="0.25">
      <c r="R120" s="9" t="s">
        <v>0</v>
      </c>
      <c r="S120" s="10">
        <v>0</v>
      </c>
      <c r="T120" s="10">
        <v>0</v>
      </c>
      <c r="U120" s="10">
        <v>0</v>
      </c>
      <c r="V120" s="10">
        <v>0</v>
      </c>
      <c r="W120" s="10"/>
      <c r="X120" s="10"/>
      <c r="Y120" s="10"/>
      <c r="Z120" s="10"/>
      <c r="AA120" s="10"/>
      <c r="AB120" s="10"/>
      <c r="AC120" s="10"/>
      <c r="AD120" s="10">
        <v>1</v>
      </c>
    </row>
    <row r="123" spans="18:30" x14ac:dyDescent="0.25">
      <c r="R123" s="5" t="s">
        <v>16</v>
      </c>
    </row>
    <row r="124" spans="18:30" x14ac:dyDescent="0.25">
      <c r="S124" s="7">
        <v>42370</v>
      </c>
      <c r="T124" s="7">
        <v>42401</v>
      </c>
      <c r="U124" s="7">
        <v>42430</v>
      </c>
      <c r="V124" s="7">
        <v>42461</v>
      </c>
      <c r="W124" s="7">
        <v>42491</v>
      </c>
      <c r="X124" s="7">
        <v>42522</v>
      </c>
      <c r="Y124" s="7">
        <v>42552</v>
      </c>
      <c r="Z124" s="7">
        <v>42583</v>
      </c>
      <c r="AA124" s="7">
        <v>42614</v>
      </c>
      <c r="AB124" s="7">
        <v>42644</v>
      </c>
      <c r="AC124" s="7">
        <v>42675</v>
      </c>
      <c r="AD124" s="7">
        <v>42705</v>
      </c>
    </row>
    <row r="125" spans="18:30" x14ac:dyDescent="0.25">
      <c r="R125" s="9" t="s">
        <v>12</v>
      </c>
      <c r="S125" s="10">
        <v>0.03</v>
      </c>
      <c r="T125" s="10">
        <v>0.03</v>
      </c>
      <c r="U125" s="10">
        <v>0.03</v>
      </c>
      <c r="V125" s="10">
        <v>7.0000000000000007E-2</v>
      </c>
      <c r="W125" s="10">
        <v>7.0000000000000007E-2</v>
      </c>
      <c r="X125" s="10">
        <v>0.34</v>
      </c>
      <c r="Y125" s="10">
        <v>0.15</v>
      </c>
      <c r="Z125" s="10">
        <v>0.15</v>
      </c>
      <c r="AA125" s="10">
        <v>0.19</v>
      </c>
      <c r="AB125" s="10">
        <v>0.18</v>
      </c>
      <c r="AC125" s="10">
        <v>0.21</v>
      </c>
      <c r="AD125" s="10">
        <v>0.2</v>
      </c>
    </row>
    <row r="126" spans="18:30" x14ac:dyDescent="0.25">
      <c r="R126" s="9" t="s">
        <v>11</v>
      </c>
      <c r="S126" s="10">
        <v>0.14000000000000001</v>
      </c>
      <c r="T126" s="10">
        <v>0.22</v>
      </c>
      <c r="U126" s="10">
        <v>0.2</v>
      </c>
      <c r="V126" s="10">
        <v>0.32</v>
      </c>
      <c r="W126" s="10">
        <v>0.33</v>
      </c>
      <c r="X126" s="10">
        <v>0.71</v>
      </c>
      <c r="Y126" s="10">
        <v>0.38</v>
      </c>
      <c r="Z126" s="10">
        <v>0.37</v>
      </c>
      <c r="AA126" s="10">
        <v>0.39</v>
      </c>
      <c r="AB126" s="10">
        <v>0.37</v>
      </c>
      <c r="AC126" s="10">
        <v>0.38</v>
      </c>
      <c r="AD126" s="10">
        <v>0.35</v>
      </c>
    </row>
    <row r="127" spans="18:30" x14ac:dyDescent="0.25">
      <c r="R127" s="9" t="s">
        <v>10</v>
      </c>
      <c r="S127" s="10">
        <v>0.43</v>
      </c>
      <c r="T127" s="10">
        <v>0.16</v>
      </c>
      <c r="U127" s="10">
        <v>0.14000000000000001</v>
      </c>
      <c r="V127" s="10">
        <v>0.22</v>
      </c>
      <c r="W127" s="10">
        <v>0.2</v>
      </c>
      <c r="X127" s="10">
        <v>0.61</v>
      </c>
      <c r="Y127" s="10">
        <v>0.34</v>
      </c>
      <c r="Z127" s="10">
        <v>0.31</v>
      </c>
      <c r="AA127" s="10">
        <v>0.37</v>
      </c>
      <c r="AB127" s="10">
        <v>0.36</v>
      </c>
      <c r="AC127" s="10">
        <v>0.38</v>
      </c>
      <c r="AD127" s="10">
        <v>0.36</v>
      </c>
    </row>
    <row r="128" spans="18:30" x14ac:dyDescent="0.25">
      <c r="R128" s="9" t="s">
        <v>9</v>
      </c>
      <c r="S128" s="10"/>
      <c r="T128" s="10"/>
      <c r="U128" s="10"/>
      <c r="V128" s="10"/>
      <c r="X128" s="10"/>
      <c r="Y128" s="10"/>
      <c r="Z128" s="10"/>
      <c r="AA128" s="10"/>
      <c r="AB128" s="10"/>
      <c r="AC128" s="10">
        <v>0.53</v>
      </c>
      <c r="AD128" s="10">
        <v>0.45</v>
      </c>
    </row>
    <row r="129" spans="18:30" x14ac:dyDescent="0.25">
      <c r="R129" s="9" t="s">
        <v>8</v>
      </c>
      <c r="S129" s="10">
        <v>0.17</v>
      </c>
      <c r="T129" s="10">
        <v>0.22</v>
      </c>
      <c r="U129" s="10">
        <v>0.2</v>
      </c>
      <c r="V129" s="10">
        <v>0.28999999999999998</v>
      </c>
      <c r="W129" s="10">
        <v>0.25</v>
      </c>
      <c r="X129" s="10">
        <v>0.53</v>
      </c>
      <c r="Y129" s="10">
        <v>0.43</v>
      </c>
      <c r="Z129" s="10">
        <v>0.41</v>
      </c>
      <c r="AA129" s="10">
        <v>0.43</v>
      </c>
      <c r="AB129" s="10">
        <v>0.39</v>
      </c>
      <c r="AC129" s="10">
        <v>0.42</v>
      </c>
      <c r="AD129" s="10">
        <v>0.38</v>
      </c>
    </row>
    <row r="130" spans="18:30" x14ac:dyDescent="0.25">
      <c r="R130" s="9" t="s">
        <v>7</v>
      </c>
      <c r="S130" s="10">
        <v>0.12</v>
      </c>
      <c r="T130" s="10">
        <v>0.23</v>
      </c>
      <c r="U130" s="10">
        <v>0.23</v>
      </c>
      <c r="V130" s="10">
        <v>0.24</v>
      </c>
      <c r="W130" s="10">
        <v>0.3</v>
      </c>
      <c r="X130" s="10">
        <v>0.57999999999999996</v>
      </c>
      <c r="Y130" s="10">
        <v>0.3</v>
      </c>
      <c r="Z130" s="10">
        <v>0.3</v>
      </c>
      <c r="AA130" s="10">
        <v>0.33</v>
      </c>
      <c r="AB130" s="10">
        <v>0.31</v>
      </c>
      <c r="AC130" s="10">
        <v>0.33</v>
      </c>
      <c r="AD130" s="10">
        <v>0.32</v>
      </c>
    </row>
    <row r="131" spans="18:30" x14ac:dyDescent="0.25">
      <c r="R131" s="9" t="s">
        <v>6</v>
      </c>
      <c r="S131" s="10">
        <v>0.03</v>
      </c>
      <c r="T131" s="10">
        <v>0.04</v>
      </c>
      <c r="U131" s="10">
        <v>0.04</v>
      </c>
      <c r="V131" s="10">
        <v>0.05</v>
      </c>
      <c r="W131" s="10">
        <v>0.04</v>
      </c>
      <c r="X131" s="10">
        <v>0.26</v>
      </c>
      <c r="Y131" s="10">
        <v>0.09</v>
      </c>
      <c r="Z131" s="10">
        <v>0.09</v>
      </c>
      <c r="AA131" s="10">
        <v>0.15</v>
      </c>
      <c r="AB131" s="10">
        <v>0.14000000000000001</v>
      </c>
      <c r="AC131" s="10">
        <v>0.16</v>
      </c>
      <c r="AD131" s="10">
        <v>0.15</v>
      </c>
    </row>
    <row r="132" spans="18:30" x14ac:dyDescent="0.25">
      <c r="R132" s="9" t="s">
        <v>5</v>
      </c>
      <c r="S132" s="10">
        <v>0.19</v>
      </c>
      <c r="T132" s="10">
        <v>0.24</v>
      </c>
      <c r="U132" s="10">
        <v>0.21</v>
      </c>
      <c r="V132" s="10">
        <v>0.21</v>
      </c>
      <c r="W132" s="10">
        <v>0.22</v>
      </c>
      <c r="X132" s="10">
        <v>0.73</v>
      </c>
      <c r="Y132" s="10">
        <v>0.26</v>
      </c>
      <c r="Z132" s="10">
        <v>0.25</v>
      </c>
      <c r="AA132" s="10">
        <v>0.26</v>
      </c>
      <c r="AB132" s="10">
        <v>0.25</v>
      </c>
      <c r="AC132" s="10">
        <v>0.27</v>
      </c>
      <c r="AD132" s="10">
        <v>0.27</v>
      </c>
    </row>
    <row r="133" spans="18:30" x14ac:dyDescent="0.25">
      <c r="R133" s="9" t="s">
        <v>4</v>
      </c>
      <c r="S133" s="10">
        <v>0.17</v>
      </c>
      <c r="T133" s="10">
        <v>0.31</v>
      </c>
      <c r="U133" s="10">
        <v>0.3</v>
      </c>
      <c r="V133" s="10">
        <v>0.2</v>
      </c>
      <c r="W133" s="10">
        <v>0.21</v>
      </c>
      <c r="X133" s="10">
        <v>0.44</v>
      </c>
      <c r="Y133" s="10">
        <v>0.32</v>
      </c>
      <c r="Z133" s="10">
        <v>0.32</v>
      </c>
      <c r="AA133" s="10">
        <v>0.36</v>
      </c>
      <c r="AB133" s="10">
        <v>0.35</v>
      </c>
      <c r="AC133" s="10">
        <v>0.39</v>
      </c>
      <c r="AD133" s="10">
        <v>0.38</v>
      </c>
    </row>
    <row r="134" spans="18:30" x14ac:dyDescent="0.25">
      <c r="R134" s="9" t="s">
        <v>3</v>
      </c>
      <c r="S134" s="10">
        <v>0.21</v>
      </c>
      <c r="T134" s="10">
        <v>0.25</v>
      </c>
      <c r="U134" s="10">
        <v>0.21</v>
      </c>
      <c r="V134" s="10">
        <v>0.31</v>
      </c>
      <c r="W134" s="10">
        <v>0.3</v>
      </c>
      <c r="X134" s="10">
        <v>0.66</v>
      </c>
      <c r="Y134" s="10">
        <v>0.37</v>
      </c>
      <c r="Z134" s="10">
        <v>0.35</v>
      </c>
      <c r="AA134" s="10">
        <v>0.38</v>
      </c>
      <c r="AB134" s="10">
        <v>0.34</v>
      </c>
      <c r="AC134" s="10">
        <v>0.35</v>
      </c>
      <c r="AD134" s="10">
        <v>0.32</v>
      </c>
    </row>
    <row r="135" spans="18:30" x14ac:dyDescent="0.25">
      <c r="R135" s="9" t="s">
        <v>2</v>
      </c>
      <c r="S135" s="10">
        <v>0.08</v>
      </c>
      <c r="T135" s="10">
        <v>0.17</v>
      </c>
      <c r="U135" s="10">
        <v>0.14000000000000001</v>
      </c>
      <c r="V135" s="10">
        <v>0.25</v>
      </c>
      <c r="W135" s="10">
        <v>0.24</v>
      </c>
      <c r="X135" s="10">
        <v>0.65</v>
      </c>
      <c r="Y135" s="10">
        <v>0.32</v>
      </c>
      <c r="Z135" s="10">
        <v>0.3</v>
      </c>
      <c r="AA135" s="10">
        <v>0.34</v>
      </c>
      <c r="AB135" s="10">
        <v>0.32</v>
      </c>
      <c r="AC135" s="10">
        <v>0.34</v>
      </c>
      <c r="AD135" s="10">
        <v>0.32</v>
      </c>
    </row>
    <row r="136" spans="18:30" x14ac:dyDescent="0.25">
      <c r="R136" s="9" t="s">
        <v>1</v>
      </c>
      <c r="S136" s="10">
        <v>0.09</v>
      </c>
      <c r="T136" s="10">
        <v>0.13</v>
      </c>
      <c r="U136" s="10">
        <v>0.13</v>
      </c>
      <c r="V136" s="10">
        <v>0.12</v>
      </c>
      <c r="W136" s="10">
        <v>0.11</v>
      </c>
      <c r="X136" s="10">
        <v>0.44</v>
      </c>
      <c r="Y136" s="10">
        <v>0.06</v>
      </c>
      <c r="Z136" s="10">
        <v>0.04</v>
      </c>
      <c r="AA136" s="10">
        <v>0.04</v>
      </c>
      <c r="AB136" s="10">
        <v>0.02</v>
      </c>
      <c r="AC136" s="10">
        <v>0.28999999999999998</v>
      </c>
      <c r="AD136" s="10">
        <v>0.26</v>
      </c>
    </row>
    <row r="137" spans="18:30" x14ac:dyDescent="0.25">
      <c r="R137" s="9" t="s">
        <v>0</v>
      </c>
      <c r="S137" s="10">
        <v>0.14000000000000001</v>
      </c>
      <c r="T137" s="10">
        <v>0.22</v>
      </c>
      <c r="U137" s="10">
        <v>0.17</v>
      </c>
      <c r="V137" s="10">
        <v>0.32</v>
      </c>
      <c r="W137" s="10">
        <v>0.31</v>
      </c>
      <c r="X137" s="10">
        <v>0.59</v>
      </c>
      <c r="Y137" s="10">
        <v>0.32</v>
      </c>
      <c r="Z137" s="10">
        <v>0.3</v>
      </c>
      <c r="AA137" s="10">
        <v>0.35</v>
      </c>
      <c r="AB137" s="10">
        <v>0.32</v>
      </c>
      <c r="AC137" s="10">
        <v>0.34</v>
      </c>
      <c r="AD137" s="10">
        <v>0.32</v>
      </c>
    </row>
    <row r="140" spans="18:30" x14ac:dyDescent="0.25">
      <c r="R140" s="5" t="s">
        <v>15</v>
      </c>
    </row>
    <row r="141" spans="18:30" x14ac:dyDescent="0.25">
      <c r="S141" s="7">
        <v>42370</v>
      </c>
      <c r="T141" s="7">
        <v>42401</v>
      </c>
      <c r="U141" s="7">
        <v>42430</v>
      </c>
      <c r="V141" s="7">
        <v>42461</v>
      </c>
      <c r="W141" s="7">
        <v>42491</v>
      </c>
      <c r="X141" s="7">
        <v>42522</v>
      </c>
      <c r="Y141" s="7">
        <v>42552</v>
      </c>
      <c r="Z141" s="7">
        <v>42583</v>
      </c>
      <c r="AA141" s="7">
        <v>42614</v>
      </c>
      <c r="AB141" s="7">
        <v>42644</v>
      </c>
      <c r="AC141" s="7">
        <v>42675</v>
      </c>
      <c r="AD141" s="7">
        <v>42705</v>
      </c>
    </row>
    <row r="142" spans="18:30" x14ac:dyDescent="0.25">
      <c r="R142" s="9" t="s">
        <v>12</v>
      </c>
      <c r="S142" s="10">
        <v>0.53</v>
      </c>
      <c r="T142" s="10">
        <v>0.53</v>
      </c>
      <c r="U142" s="10">
        <v>0.53</v>
      </c>
      <c r="V142" s="10">
        <v>0.53</v>
      </c>
      <c r="W142" s="10"/>
      <c r="X142" s="10"/>
      <c r="Y142" s="10"/>
      <c r="Z142" s="10"/>
      <c r="AA142" s="10"/>
      <c r="AB142" s="10"/>
      <c r="AC142" s="10"/>
      <c r="AD142" s="10"/>
    </row>
    <row r="143" spans="18:30" x14ac:dyDescent="0.25">
      <c r="R143" s="9" t="s">
        <v>11</v>
      </c>
      <c r="S143" s="10">
        <v>0.89</v>
      </c>
      <c r="T143" s="10">
        <v>0.89</v>
      </c>
      <c r="U143" s="10">
        <v>0.89</v>
      </c>
      <c r="V143" s="10">
        <v>0.89</v>
      </c>
      <c r="W143" s="10"/>
      <c r="X143" s="10"/>
      <c r="Y143" s="10"/>
      <c r="Z143" s="10"/>
      <c r="AA143" s="10"/>
      <c r="AB143" s="10"/>
      <c r="AC143" s="10"/>
      <c r="AD143" s="10"/>
    </row>
    <row r="144" spans="18:30" x14ac:dyDescent="0.25">
      <c r="R144" s="9" t="s">
        <v>10</v>
      </c>
      <c r="S144" s="10">
        <v>0.63</v>
      </c>
      <c r="T144" s="10">
        <v>0.63</v>
      </c>
      <c r="U144" s="10">
        <v>0.63</v>
      </c>
      <c r="V144" s="10">
        <v>0.63</v>
      </c>
      <c r="W144" s="10"/>
      <c r="X144" s="10"/>
      <c r="Y144" s="10"/>
      <c r="Z144" s="10"/>
      <c r="AA144" s="10"/>
      <c r="AB144" s="10"/>
      <c r="AC144" s="10"/>
      <c r="AD144" s="10"/>
    </row>
    <row r="145" spans="18:30" x14ac:dyDescent="0.25">
      <c r="R145" s="9" t="s">
        <v>9</v>
      </c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</row>
    <row r="146" spans="18:30" x14ac:dyDescent="0.25">
      <c r="R146" s="9" t="s">
        <v>8</v>
      </c>
      <c r="S146" s="10">
        <v>0.61</v>
      </c>
      <c r="T146" s="10">
        <v>0.61</v>
      </c>
      <c r="U146" s="10">
        <v>0.61</v>
      </c>
      <c r="V146" s="10">
        <v>0.61</v>
      </c>
      <c r="W146" s="10"/>
      <c r="X146" s="10"/>
      <c r="Y146" s="10"/>
      <c r="Z146" s="10"/>
      <c r="AA146" s="10"/>
      <c r="AB146" s="10"/>
      <c r="AC146" s="10"/>
      <c r="AD146" s="10"/>
    </row>
    <row r="147" spans="18:30" x14ac:dyDescent="0.25">
      <c r="R147" s="9" t="s">
        <v>7</v>
      </c>
      <c r="S147" s="10">
        <v>0</v>
      </c>
      <c r="T147" s="10">
        <v>0</v>
      </c>
      <c r="U147" s="10">
        <v>0</v>
      </c>
      <c r="V147" s="10">
        <v>0</v>
      </c>
      <c r="W147" s="10"/>
      <c r="X147" s="10"/>
      <c r="Y147" s="10"/>
      <c r="Z147" s="10"/>
      <c r="AA147" s="10"/>
      <c r="AB147" s="10"/>
      <c r="AC147" s="10"/>
      <c r="AD147" s="10"/>
    </row>
    <row r="148" spans="18:30" x14ac:dyDescent="0.25">
      <c r="R148" s="9" t="s">
        <v>6</v>
      </c>
      <c r="S148" s="10">
        <v>0.8</v>
      </c>
      <c r="T148" s="10">
        <v>0.8</v>
      </c>
      <c r="U148" s="10">
        <v>0.8</v>
      </c>
      <c r="V148" s="10">
        <v>0.8</v>
      </c>
      <c r="W148" s="10"/>
      <c r="X148" s="10"/>
      <c r="Y148" s="10"/>
      <c r="Z148" s="10"/>
      <c r="AA148" s="10"/>
      <c r="AB148" s="10"/>
      <c r="AC148" s="10"/>
      <c r="AD148" s="10"/>
    </row>
    <row r="149" spans="18:30" x14ac:dyDescent="0.25">
      <c r="R149" s="9" t="s">
        <v>5</v>
      </c>
      <c r="S149" s="10">
        <v>0.56999999999999995</v>
      </c>
      <c r="T149" s="10">
        <v>0.56999999999999995</v>
      </c>
      <c r="U149" s="10">
        <v>0.56999999999999995</v>
      </c>
      <c r="V149" s="10">
        <v>0.56999999999999995</v>
      </c>
      <c r="W149" s="10"/>
      <c r="X149" s="10"/>
      <c r="Y149" s="10"/>
      <c r="Z149" s="10"/>
      <c r="AA149" s="10"/>
      <c r="AB149" s="10"/>
      <c r="AC149" s="10"/>
      <c r="AD149" s="10"/>
    </row>
    <row r="150" spans="18:30" x14ac:dyDescent="0.25">
      <c r="R150" s="9" t="s">
        <v>4</v>
      </c>
      <c r="S150" s="10">
        <v>0.74</v>
      </c>
      <c r="T150" s="10">
        <v>0.74</v>
      </c>
      <c r="U150" s="10">
        <v>0.74</v>
      </c>
      <c r="V150" s="10">
        <v>0.74</v>
      </c>
      <c r="W150" s="10"/>
      <c r="X150" s="10"/>
      <c r="Y150" s="10"/>
      <c r="Z150" s="10"/>
      <c r="AA150" s="10"/>
      <c r="AB150" s="10"/>
      <c r="AC150" s="10"/>
      <c r="AD150" s="10"/>
    </row>
    <row r="151" spans="18:30" x14ac:dyDescent="0.25">
      <c r="R151" s="9" t="s">
        <v>3</v>
      </c>
      <c r="S151" s="10">
        <v>0.75</v>
      </c>
      <c r="T151" s="10">
        <v>0.75</v>
      </c>
      <c r="U151" s="10">
        <v>0.75</v>
      </c>
      <c r="V151" s="10">
        <v>0.75</v>
      </c>
      <c r="W151" s="10"/>
      <c r="X151" s="10"/>
      <c r="Y151" s="10"/>
      <c r="Z151" s="10"/>
      <c r="AA151" s="10"/>
      <c r="AB151" s="10"/>
      <c r="AC151" s="10"/>
      <c r="AD151" s="10"/>
    </row>
    <row r="152" spans="18:30" x14ac:dyDescent="0.25">
      <c r="R152" s="9" t="s">
        <v>2</v>
      </c>
      <c r="S152" s="10">
        <v>0.82</v>
      </c>
      <c r="T152" s="10">
        <v>0.82</v>
      </c>
      <c r="U152" s="10">
        <v>0.82</v>
      </c>
      <c r="V152" s="10">
        <v>0.82</v>
      </c>
      <c r="W152" s="10"/>
      <c r="X152" s="10"/>
      <c r="Y152" s="10"/>
      <c r="Z152" s="10"/>
      <c r="AA152" s="10"/>
      <c r="AB152" s="10"/>
      <c r="AC152" s="10"/>
      <c r="AD152" s="10"/>
    </row>
    <row r="153" spans="18:30" x14ac:dyDescent="0.25">
      <c r="R153" s="9" t="s">
        <v>1</v>
      </c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</row>
    <row r="154" spans="18:30" x14ac:dyDescent="0.25">
      <c r="R154" s="9" t="s">
        <v>0</v>
      </c>
      <c r="S154" s="10">
        <v>0.61</v>
      </c>
      <c r="T154" s="10">
        <v>0.61</v>
      </c>
      <c r="U154" s="10">
        <v>0.61</v>
      </c>
      <c r="V154" s="10">
        <v>0.61</v>
      </c>
      <c r="W154" s="10"/>
      <c r="X154" s="10"/>
      <c r="Y154" s="10"/>
      <c r="Z154" s="10"/>
      <c r="AA154" s="10"/>
      <c r="AB154" s="10"/>
      <c r="AC154" s="10"/>
      <c r="AD154" s="10"/>
    </row>
    <row r="157" spans="18:30" x14ac:dyDescent="0.25">
      <c r="R157" s="5" t="s">
        <v>14</v>
      </c>
    </row>
    <row r="158" spans="18:30" x14ac:dyDescent="0.25">
      <c r="S158" s="7">
        <v>42370</v>
      </c>
      <c r="T158" s="7">
        <v>42401</v>
      </c>
      <c r="U158" s="7">
        <v>42430</v>
      </c>
      <c r="V158" s="7">
        <v>42461</v>
      </c>
      <c r="W158" s="7">
        <v>42491</v>
      </c>
      <c r="X158" s="7">
        <v>42522</v>
      </c>
      <c r="Y158" s="7">
        <v>42552</v>
      </c>
      <c r="Z158" s="7">
        <v>42583</v>
      </c>
      <c r="AA158" s="7">
        <v>42614</v>
      </c>
      <c r="AB158" s="7">
        <v>42644</v>
      </c>
      <c r="AC158" s="7">
        <v>42675</v>
      </c>
      <c r="AD158" s="7">
        <v>42705</v>
      </c>
    </row>
    <row r="159" spans="18:30" x14ac:dyDescent="0.25">
      <c r="R159" s="9" t="s">
        <v>12</v>
      </c>
      <c r="S159" s="10">
        <v>0.15</v>
      </c>
      <c r="T159" s="10">
        <v>0.16</v>
      </c>
      <c r="U159" s="10">
        <v>0.17</v>
      </c>
      <c r="V159" s="10">
        <v>0.15</v>
      </c>
      <c r="W159" s="10">
        <v>0.17</v>
      </c>
      <c r="X159" s="10">
        <v>0.15</v>
      </c>
      <c r="Y159" s="10">
        <v>0.16</v>
      </c>
      <c r="Z159" s="10">
        <v>0.18</v>
      </c>
      <c r="AA159" s="10">
        <v>0.17</v>
      </c>
      <c r="AB159" s="10">
        <v>0.18</v>
      </c>
      <c r="AC159" s="10">
        <v>0.18</v>
      </c>
      <c r="AD159" s="10">
        <v>0.18</v>
      </c>
    </row>
    <row r="160" spans="18:30" x14ac:dyDescent="0.25">
      <c r="R160" s="9" t="s">
        <v>11</v>
      </c>
      <c r="S160" s="10">
        <v>0.26</v>
      </c>
      <c r="T160" s="10">
        <v>0.26</v>
      </c>
      <c r="U160" s="10">
        <v>0.26</v>
      </c>
      <c r="V160" s="10">
        <v>0.27</v>
      </c>
      <c r="W160" s="10">
        <v>0.31</v>
      </c>
      <c r="X160" s="10">
        <v>0.27</v>
      </c>
      <c r="Y160" s="10">
        <v>0.24</v>
      </c>
      <c r="Z160" s="10">
        <v>0.22</v>
      </c>
      <c r="AA160" s="10">
        <v>0.27</v>
      </c>
      <c r="AB160" s="10">
        <v>0.25</v>
      </c>
      <c r="AC160" s="10">
        <v>0.28999999999999998</v>
      </c>
      <c r="AD160" s="10">
        <v>0.3</v>
      </c>
    </row>
    <row r="161" spans="18:30" x14ac:dyDescent="0.25">
      <c r="R161" s="9" t="s">
        <v>10</v>
      </c>
      <c r="S161" s="10">
        <v>0.31</v>
      </c>
      <c r="T161" s="10">
        <v>0.34</v>
      </c>
      <c r="U161" s="10">
        <v>0.32</v>
      </c>
      <c r="V161" s="10">
        <v>0.28999999999999998</v>
      </c>
      <c r="W161" s="10">
        <v>0.2</v>
      </c>
      <c r="X161" s="10">
        <v>0.21</v>
      </c>
      <c r="Y161" s="10">
        <v>0.27</v>
      </c>
      <c r="Z161" s="10">
        <v>0.28000000000000003</v>
      </c>
      <c r="AA161" s="10">
        <v>0.2</v>
      </c>
      <c r="AB161" s="10">
        <v>0.22</v>
      </c>
      <c r="AC161" s="10">
        <v>0.22</v>
      </c>
      <c r="AD161" s="10">
        <v>0.23</v>
      </c>
    </row>
    <row r="162" spans="18:30" x14ac:dyDescent="0.25">
      <c r="R162" s="9" t="s">
        <v>9</v>
      </c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>
        <v>0.5</v>
      </c>
      <c r="AD162" s="10">
        <v>0.43</v>
      </c>
    </row>
    <row r="163" spans="18:30" x14ac:dyDescent="0.25">
      <c r="R163" s="9" t="s">
        <v>8</v>
      </c>
      <c r="S163" s="10">
        <v>0.17</v>
      </c>
      <c r="T163" s="10">
        <v>0.19</v>
      </c>
      <c r="U163" s="10">
        <v>0.18</v>
      </c>
      <c r="V163" s="10">
        <v>0.2</v>
      </c>
      <c r="W163" s="10">
        <v>0.36</v>
      </c>
      <c r="X163" s="10">
        <v>0.19</v>
      </c>
      <c r="Y163" s="10">
        <v>0.17</v>
      </c>
      <c r="Z163" s="10">
        <v>0.17</v>
      </c>
      <c r="AA163" s="10">
        <v>0.16</v>
      </c>
      <c r="AB163" s="10">
        <v>0.16</v>
      </c>
      <c r="AC163" s="10">
        <v>0.18</v>
      </c>
      <c r="AD163" s="10">
        <v>0.18</v>
      </c>
    </row>
    <row r="164" spans="18:30" x14ac:dyDescent="0.25">
      <c r="R164" s="9" t="s">
        <v>7</v>
      </c>
      <c r="S164" s="10">
        <v>0.39</v>
      </c>
      <c r="T164" s="10">
        <v>0.36</v>
      </c>
      <c r="U164" s="10">
        <v>0.35</v>
      </c>
      <c r="V164" s="10">
        <v>0.35</v>
      </c>
      <c r="W164" s="10">
        <v>0.2</v>
      </c>
      <c r="X164" s="10">
        <v>0.34</v>
      </c>
      <c r="Y164" s="10">
        <v>0.38</v>
      </c>
      <c r="Z164" s="10">
        <v>0.32</v>
      </c>
      <c r="AA164" s="10">
        <v>0.34</v>
      </c>
      <c r="AB164" s="10">
        <v>0.38</v>
      </c>
      <c r="AC164" s="10">
        <v>0.38</v>
      </c>
      <c r="AD164" s="10">
        <v>0.41</v>
      </c>
    </row>
    <row r="165" spans="18:30" x14ac:dyDescent="0.25">
      <c r="R165" s="9" t="s">
        <v>6</v>
      </c>
      <c r="S165" s="10">
        <v>0.33</v>
      </c>
      <c r="T165" s="10">
        <v>0.38</v>
      </c>
      <c r="U165" s="10">
        <v>0.32</v>
      </c>
      <c r="V165" s="10">
        <v>0.32</v>
      </c>
      <c r="W165" s="10">
        <v>0.37</v>
      </c>
      <c r="X165" s="10">
        <v>0.25</v>
      </c>
      <c r="Y165" s="10">
        <v>0.28000000000000003</v>
      </c>
      <c r="Z165" s="10">
        <v>0.27</v>
      </c>
      <c r="AA165" s="10">
        <v>0.28999999999999998</v>
      </c>
      <c r="AB165" s="10">
        <v>0.31</v>
      </c>
      <c r="AC165" s="10">
        <v>0.31</v>
      </c>
      <c r="AD165" s="10">
        <v>0.27</v>
      </c>
    </row>
    <row r="166" spans="18:30" x14ac:dyDescent="0.25">
      <c r="R166" s="9" t="s">
        <v>5</v>
      </c>
      <c r="S166" s="10">
        <v>0.3</v>
      </c>
      <c r="T166" s="10">
        <v>0.31</v>
      </c>
      <c r="U166" s="10">
        <v>0.31</v>
      </c>
      <c r="V166" s="10">
        <v>0.33</v>
      </c>
      <c r="W166" s="10">
        <v>0.3</v>
      </c>
      <c r="X166" s="10">
        <v>0.3</v>
      </c>
      <c r="Y166" s="10">
        <v>0.32</v>
      </c>
      <c r="Z166" s="10">
        <v>0.33</v>
      </c>
      <c r="AA166" s="10">
        <v>0.3</v>
      </c>
      <c r="AB166" s="10">
        <v>0.3</v>
      </c>
      <c r="AC166" s="10">
        <v>0.31</v>
      </c>
      <c r="AD166" s="10">
        <v>0.32</v>
      </c>
    </row>
    <row r="167" spans="18:30" x14ac:dyDescent="0.25">
      <c r="R167" s="9" t="s">
        <v>4</v>
      </c>
      <c r="S167" s="10">
        <v>0.17</v>
      </c>
      <c r="T167" s="10">
        <v>0.17</v>
      </c>
      <c r="U167" s="10">
        <v>0.19</v>
      </c>
      <c r="V167" s="10">
        <v>0.19</v>
      </c>
      <c r="W167" s="10">
        <v>0.18</v>
      </c>
      <c r="X167" s="10">
        <v>0.18</v>
      </c>
      <c r="Y167" s="10">
        <v>0.17</v>
      </c>
      <c r="Z167" s="10">
        <v>0.18</v>
      </c>
      <c r="AA167" s="10">
        <v>0.17</v>
      </c>
      <c r="AB167" s="10">
        <v>0.19</v>
      </c>
      <c r="AC167" s="10">
        <v>0.2</v>
      </c>
      <c r="AD167" s="10">
        <v>0.21</v>
      </c>
    </row>
    <row r="168" spans="18:30" x14ac:dyDescent="0.25">
      <c r="R168" s="9" t="s">
        <v>3</v>
      </c>
      <c r="S168" s="10">
        <v>0.33</v>
      </c>
      <c r="T168" s="10">
        <v>0.33</v>
      </c>
      <c r="U168" s="10">
        <v>0.28000000000000003</v>
      </c>
      <c r="V168" s="10">
        <v>0.32</v>
      </c>
      <c r="W168" s="10">
        <v>0.3</v>
      </c>
      <c r="X168" s="10">
        <v>0.28000000000000003</v>
      </c>
      <c r="Y168" s="10">
        <v>0.33</v>
      </c>
      <c r="Z168" s="10">
        <v>0.32</v>
      </c>
      <c r="AA168" s="10">
        <v>0.31</v>
      </c>
      <c r="AB168" s="10">
        <v>0.36</v>
      </c>
      <c r="AC168" s="10">
        <v>0.35</v>
      </c>
      <c r="AD168" s="10">
        <v>0.33</v>
      </c>
    </row>
    <row r="169" spans="18:30" x14ac:dyDescent="0.25">
      <c r="R169" s="9" t="s">
        <v>2</v>
      </c>
      <c r="S169" s="10">
        <v>0.16</v>
      </c>
      <c r="T169" s="10">
        <v>0.17</v>
      </c>
      <c r="U169" s="10">
        <v>0.2</v>
      </c>
      <c r="V169" s="10">
        <v>0.2</v>
      </c>
      <c r="W169" s="10">
        <v>0.18</v>
      </c>
      <c r="X169" s="10">
        <v>0.2</v>
      </c>
      <c r="Y169" s="10">
        <v>0.17</v>
      </c>
      <c r="Z169" s="10">
        <v>0.2</v>
      </c>
      <c r="AA169" s="10">
        <v>0.19</v>
      </c>
      <c r="AB169" s="10">
        <v>0.18</v>
      </c>
      <c r="AC169" s="10">
        <v>0.19</v>
      </c>
      <c r="AD169" s="10">
        <v>0.23</v>
      </c>
    </row>
    <row r="170" spans="18:30" x14ac:dyDescent="0.25">
      <c r="R170" s="9" t="s">
        <v>1</v>
      </c>
      <c r="S170" s="10">
        <v>7.0000000000000007E-2</v>
      </c>
      <c r="T170" s="10">
        <v>0.04</v>
      </c>
      <c r="U170" s="10">
        <v>0.05</v>
      </c>
      <c r="V170" s="10">
        <v>0.05</v>
      </c>
      <c r="W170" s="10">
        <v>0.06</v>
      </c>
      <c r="X170" s="10">
        <v>0.06</v>
      </c>
      <c r="Y170" s="10">
        <v>0</v>
      </c>
      <c r="Z170" s="10">
        <v>0</v>
      </c>
      <c r="AA170" s="10">
        <v>0</v>
      </c>
      <c r="AB170" s="10">
        <v>0</v>
      </c>
      <c r="AC170" s="10">
        <v>0.19</v>
      </c>
      <c r="AD170" s="10">
        <v>0.06</v>
      </c>
    </row>
    <row r="171" spans="18:30" x14ac:dyDescent="0.25">
      <c r="R171" s="9" t="s">
        <v>0</v>
      </c>
      <c r="S171" s="10">
        <v>0.21</v>
      </c>
      <c r="T171" s="10">
        <v>0.21</v>
      </c>
      <c r="U171" s="10">
        <v>0.19</v>
      </c>
      <c r="V171" s="10">
        <v>0.2</v>
      </c>
      <c r="W171" s="10">
        <v>0.22</v>
      </c>
      <c r="X171" s="10">
        <v>0.23</v>
      </c>
      <c r="Y171" s="10">
        <v>0.22</v>
      </c>
      <c r="Z171" s="10">
        <v>0.25</v>
      </c>
      <c r="AA171" s="10">
        <v>0.25</v>
      </c>
      <c r="AB171" s="10">
        <v>0.23</v>
      </c>
      <c r="AC171" s="10">
        <v>0.25</v>
      </c>
      <c r="AD171" s="10">
        <v>0.26</v>
      </c>
    </row>
    <row r="174" spans="18:30" x14ac:dyDescent="0.25">
      <c r="R174" s="5" t="s">
        <v>13</v>
      </c>
    </row>
    <row r="175" spans="18:30" x14ac:dyDescent="0.25">
      <c r="S175" s="7">
        <v>42370</v>
      </c>
      <c r="T175" s="7">
        <v>42401</v>
      </c>
      <c r="U175" s="7">
        <v>42430</v>
      </c>
      <c r="V175" s="7">
        <v>42461</v>
      </c>
      <c r="W175" s="7">
        <v>42491</v>
      </c>
      <c r="X175" s="7">
        <v>42522</v>
      </c>
      <c r="Y175" s="7">
        <v>42552</v>
      </c>
      <c r="Z175" s="7">
        <v>42583</v>
      </c>
      <c r="AA175" s="7">
        <v>42614</v>
      </c>
      <c r="AB175" s="7">
        <v>42644</v>
      </c>
      <c r="AC175" s="7">
        <v>42675</v>
      </c>
      <c r="AD175" s="7">
        <v>42705</v>
      </c>
    </row>
    <row r="176" spans="18:30" x14ac:dyDescent="0.25">
      <c r="R176" s="9" t="s">
        <v>12</v>
      </c>
      <c r="S176" s="10">
        <v>0.53</v>
      </c>
      <c r="T176" s="10">
        <v>0.33</v>
      </c>
      <c r="U176" s="10">
        <v>0.33</v>
      </c>
      <c r="V176" s="10">
        <v>0.32</v>
      </c>
      <c r="W176" s="10">
        <v>0.31</v>
      </c>
      <c r="X176" s="10">
        <v>0.31</v>
      </c>
      <c r="Y176" s="10">
        <v>0.31</v>
      </c>
      <c r="Z176" s="10">
        <v>0.31</v>
      </c>
      <c r="AA176" s="10">
        <v>0.3</v>
      </c>
      <c r="AB176" s="10">
        <v>0.28999999999999998</v>
      </c>
      <c r="AC176" s="10">
        <v>0.28000000000000003</v>
      </c>
      <c r="AD176" s="10">
        <v>0.28000000000000003</v>
      </c>
    </row>
    <row r="177" spans="18:30" x14ac:dyDescent="0.25">
      <c r="R177" s="9" t="s">
        <v>11</v>
      </c>
      <c r="S177" s="10">
        <v>0.26</v>
      </c>
      <c r="T177" s="10">
        <v>0.27</v>
      </c>
      <c r="U177" s="10">
        <v>0.31</v>
      </c>
      <c r="V177" s="10">
        <v>0.31</v>
      </c>
      <c r="W177" s="10">
        <v>0.33</v>
      </c>
      <c r="X177" s="10">
        <v>0.31</v>
      </c>
      <c r="Y177" s="10">
        <v>0.3</v>
      </c>
      <c r="Z177" s="10">
        <v>0.27</v>
      </c>
      <c r="AA177" s="10">
        <v>0.28999999999999998</v>
      </c>
      <c r="AB177" s="10">
        <v>0.32</v>
      </c>
      <c r="AC177" s="10">
        <v>0.32</v>
      </c>
      <c r="AD177" s="10">
        <v>0.33</v>
      </c>
    </row>
    <row r="178" spans="18:30" x14ac:dyDescent="0.25">
      <c r="R178" s="9" t="s">
        <v>10</v>
      </c>
      <c r="S178" s="10">
        <v>0.35</v>
      </c>
      <c r="T178" s="10">
        <v>0.28999999999999998</v>
      </c>
      <c r="U178" s="10">
        <v>0.28000000000000003</v>
      </c>
      <c r="V178" s="10">
        <v>0.26</v>
      </c>
      <c r="W178" s="10">
        <v>0.26</v>
      </c>
      <c r="X178" s="10">
        <v>0.25</v>
      </c>
      <c r="Y178" s="10">
        <v>0.23</v>
      </c>
      <c r="Z178" s="10">
        <v>0.19</v>
      </c>
      <c r="AA178" s="10">
        <v>0.18</v>
      </c>
      <c r="AB178" s="10">
        <v>0.16</v>
      </c>
      <c r="AC178" s="10">
        <v>0.16</v>
      </c>
      <c r="AD178" s="10">
        <v>0.17</v>
      </c>
    </row>
    <row r="179" spans="18:30" x14ac:dyDescent="0.25">
      <c r="R179" s="9" t="s">
        <v>9</v>
      </c>
      <c r="S179" s="10"/>
      <c r="T179" s="10"/>
      <c r="U179" s="10"/>
      <c r="V179" s="10"/>
      <c r="W179" s="10"/>
      <c r="X179" s="10"/>
      <c r="Y179" s="10"/>
      <c r="Z179" s="10"/>
      <c r="AA179" s="10"/>
      <c r="AB179" s="10"/>
      <c r="AC179" s="10">
        <v>0.19</v>
      </c>
      <c r="AD179" s="10">
        <v>0.24</v>
      </c>
    </row>
    <row r="180" spans="18:30" x14ac:dyDescent="0.25">
      <c r="R180" s="9" t="s">
        <v>8</v>
      </c>
      <c r="S180" s="10">
        <v>0.19</v>
      </c>
      <c r="T180" s="10">
        <v>0.2</v>
      </c>
      <c r="U180" s="10">
        <v>0.2</v>
      </c>
      <c r="V180" s="10">
        <v>0.2</v>
      </c>
      <c r="W180" s="10">
        <v>0.28000000000000003</v>
      </c>
      <c r="X180" s="10">
        <v>0.19</v>
      </c>
      <c r="Y180" s="10">
        <v>0.2</v>
      </c>
      <c r="Z180" s="10">
        <v>0.19</v>
      </c>
      <c r="AA180" s="10">
        <v>0.18</v>
      </c>
      <c r="AB180" s="10">
        <v>0.18</v>
      </c>
      <c r="AC180" s="10">
        <v>0.19</v>
      </c>
      <c r="AD180" s="10">
        <v>0.19</v>
      </c>
    </row>
    <row r="181" spans="18:30" x14ac:dyDescent="0.25">
      <c r="R181" s="9" t="s">
        <v>7</v>
      </c>
      <c r="S181" s="10">
        <v>0.31</v>
      </c>
      <c r="T181" s="10">
        <v>0.26</v>
      </c>
      <c r="U181" s="10">
        <v>0.27</v>
      </c>
      <c r="V181" s="10">
        <v>0.3</v>
      </c>
      <c r="W181" s="10">
        <v>0.21</v>
      </c>
      <c r="X181" s="10">
        <v>0.27</v>
      </c>
      <c r="Y181" s="10">
        <v>0.25</v>
      </c>
      <c r="Z181" s="10">
        <v>0.23</v>
      </c>
      <c r="AA181" s="10">
        <v>0.19</v>
      </c>
      <c r="AB181" s="10">
        <v>0.21</v>
      </c>
      <c r="AC181" s="10">
        <v>0.22</v>
      </c>
      <c r="AD181" s="10">
        <v>0.21</v>
      </c>
    </row>
    <row r="182" spans="18:30" x14ac:dyDescent="0.25">
      <c r="R182" s="9" t="s">
        <v>6</v>
      </c>
      <c r="S182" s="10">
        <v>0.22</v>
      </c>
      <c r="T182" s="10">
        <v>0.23</v>
      </c>
      <c r="U182" s="10">
        <v>0.25</v>
      </c>
      <c r="V182" s="10">
        <v>0.23</v>
      </c>
      <c r="W182" s="10">
        <v>0.18</v>
      </c>
      <c r="X182" s="10">
        <v>0.17</v>
      </c>
      <c r="Y182" s="10">
        <v>0.2</v>
      </c>
      <c r="Z182" s="10">
        <v>0.16</v>
      </c>
      <c r="AA182" s="10">
        <v>0.22</v>
      </c>
      <c r="AB182" s="10">
        <v>0.23</v>
      </c>
      <c r="AC182" s="10">
        <v>0.24</v>
      </c>
      <c r="AD182" s="10">
        <v>0.24</v>
      </c>
    </row>
    <row r="183" spans="18:30" x14ac:dyDescent="0.25">
      <c r="R183" s="9" t="s">
        <v>5</v>
      </c>
      <c r="S183" s="10">
        <v>0.35</v>
      </c>
      <c r="T183" s="10">
        <v>0.35</v>
      </c>
      <c r="U183" s="10">
        <v>0.35</v>
      </c>
      <c r="V183" s="10">
        <v>0.35</v>
      </c>
      <c r="W183" s="10">
        <v>0.35</v>
      </c>
      <c r="X183" s="10">
        <v>0.35</v>
      </c>
      <c r="Y183" s="10">
        <v>0.34</v>
      </c>
      <c r="Z183" s="10">
        <v>0.34</v>
      </c>
      <c r="AA183" s="10">
        <v>0.34</v>
      </c>
      <c r="AB183" s="10">
        <v>0.34</v>
      </c>
      <c r="AC183" s="10">
        <v>0.35</v>
      </c>
      <c r="AD183" s="10">
        <v>0.35</v>
      </c>
    </row>
    <row r="184" spans="18:30" x14ac:dyDescent="0.25">
      <c r="R184" s="9" t="s">
        <v>4</v>
      </c>
      <c r="S184" s="10">
        <v>0.36</v>
      </c>
      <c r="T184" s="10">
        <v>0.35</v>
      </c>
      <c r="U184" s="10">
        <v>0.34</v>
      </c>
      <c r="V184" s="10">
        <v>0.33</v>
      </c>
      <c r="W184" s="10">
        <v>0.31</v>
      </c>
      <c r="X184" s="10">
        <v>0.3</v>
      </c>
      <c r="Y184" s="10">
        <v>0.3</v>
      </c>
      <c r="Z184" s="10">
        <v>0.28999999999999998</v>
      </c>
      <c r="AA184" s="10">
        <v>0.28999999999999998</v>
      </c>
      <c r="AB184" s="10">
        <v>0.28000000000000003</v>
      </c>
      <c r="AC184" s="10">
        <v>0.28999999999999998</v>
      </c>
      <c r="AD184" s="10">
        <v>0.28999999999999998</v>
      </c>
    </row>
    <row r="185" spans="18:30" x14ac:dyDescent="0.25">
      <c r="R185" s="9" t="s">
        <v>3</v>
      </c>
      <c r="S185" s="10">
        <v>0.41</v>
      </c>
      <c r="T185" s="10">
        <v>0.36</v>
      </c>
      <c r="U185" s="10">
        <v>0.35</v>
      </c>
      <c r="V185" s="10">
        <v>0.37</v>
      </c>
      <c r="W185" s="10">
        <v>0.37</v>
      </c>
      <c r="X185" s="10">
        <v>0.35</v>
      </c>
      <c r="Y185" s="10">
        <v>0.34</v>
      </c>
      <c r="Z185" s="10">
        <v>0.35</v>
      </c>
      <c r="AA185" s="10">
        <v>0.34</v>
      </c>
      <c r="AB185" s="10">
        <v>0.33</v>
      </c>
      <c r="AC185" s="10">
        <v>0.27</v>
      </c>
      <c r="AD185" s="10">
        <v>0.26</v>
      </c>
    </row>
    <row r="186" spans="18:30" x14ac:dyDescent="0.25">
      <c r="R186" s="9" t="s">
        <v>2</v>
      </c>
      <c r="S186" s="10">
        <v>0.28999999999999998</v>
      </c>
      <c r="T186" s="10">
        <v>0.27</v>
      </c>
      <c r="U186" s="10">
        <v>0.26</v>
      </c>
      <c r="V186" s="10">
        <v>0.26</v>
      </c>
      <c r="W186" s="10">
        <v>0.25</v>
      </c>
      <c r="X186" s="10">
        <v>0.28000000000000003</v>
      </c>
      <c r="Y186" s="10">
        <v>0.27</v>
      </c>
      <c r="Z186" s="10">
        <v>0.26</v>
      </c>
      <c r="AA186" s="10">
        <v>0.27</v>
      </c>
      <c r="AB186" s="10">
        <v>0.3</v>
      </c>
      <c r="AC186" s="10">
        <v>0.31</v>
      </c>
      <c r="AD186" s="10">
        <v>0.33</v>
      </c>
    </row>
    <row r="187" spans="18:30" x14ac:dyDescent="0.25">
      <c r="R187" s="9" t="s">
        <v>1</v>
      </c>
      <c r="S187" s="10">
        <v>0.35</v>
      </c>
      <c r="T187" s="10">
        <v>0.18</v>
      </c>
      <c r="U187" s="10">
        <v>0.22</v>
      </c>
      <c r="V187" s="10">
        <v>0.19</v>
      </c>
      <c r="W187" s="10">
        <v>0.31</v>
      </c>
      <c r="X187" s="10">
        <v>0.4</v>
      </c>
      <c r="Y187" s="10">
        <v>0.56999999999999995</v>
      </c>
      <c r="Z187" s="10">
        <v>0.67</v>
      </c>
      <c r="AA187" s="10">
        <v>0.5</v>
      </c>
      <c r="AB187" s="10">
        <v>0.5</v>
      </c>
      <c r="AC187" s="10">
        <v>0.28999999999999998</v>
      </c>
      <c r="AD187" s="10">
        <v>0.19</v>
      </c>
    </row>
    <row r="188" spans="18:30" x14ac:dyDescent="0.25">
      <c r="R188" s="9" t="s">
        <v>0</v>
      </c>
      <c r="S188" s="10">
        <v>0.33</v>
      </c>
      <c r="T188" s="10">
        <v>0.3</v>
      </c>
      <c r="U188" s="10">
        <v>0.3</v>
      </c>
      <c r="V188" s="10">
        <v>0.27</v>
      </c>
      <c r="W188" s="10">
        <v>0.28000000000000003</v>
      </c>
      <c r="X188" s="10">
        <v>0.28999999999999998</v>
      </c>
      <c r="Y188" s="10">
        <v>0.33</v>
      </c>
      <c r="Z188" s="10">
        <v>0.33</v>
      </c>
      <c r="AA188" s="10">
        <v>0.3</v>
      </c>
      <c r="AB188" s="10">
        <v>0.3</v>
      </c>
      <c r="AC188" s="10">
        <v>0.3</v>
      </c>
      <c r="AD188" s="10">
        <v>0.28000000000000003</v>
      </c>
    </row>
  </sheetData>
  <mergeCells count="2">
    <mergeCell ref="G3:L3"/>
    <mergeCell ref="D3:E3"/>
  </mergeCells>
  <dataValidations count="2">
    <dataValidation type="list" allowBlank="1" showInputMessage="1" showErrorMessage="1" sqref="D3">
      <formula1>$R$6:$R$18</formula1>
    </dataValidation>
    <dataValidation type="list" allowBlank="1" showInputMessage="1" showErrorMessage="1" sqref="G3">
      <formula1>$AH$6:$AH$16</formula1>
    </dataValidation>
  </dataValidations>
  <pageMargins left="0.7" right="0.7" top="0.75" bottom="0.75" header="0.3" footer="0.3"/>
  <pageSetup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Results Tab</vt:lpstr>
      <vt:lpstr>Vlookup</vt:lpstr>
      <vt:lpstr>Results</vt:lpstr>
      <vt:lpstr>Results!Print_Area</vt:lpstr>
      <vt:lpstr>'Results Tab'!Print_Area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Kerr</dc:creator>
  <cp:lastModifiedBy>Elizabeth Barnett</cp:lastModifiedBy>
  <cp:lastPrinted>2016-05-25T20:38:42Z</cp:lastPrinted>
  <dcterms:created xsi:type="dcterms:W3CDTF">2016-05-09T22:19:41Z</dcterms:created>
  <dcterms:modified xsi:type="dcterms:W3CDTF">2023-06-07T22:16:06Z</dcterms:modified>
</cp:coreProperties>
</file>